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\\10.122.30.150\gyoukei\61_統計限定\弘前市の人口\弘前市の人口(H27)\5_図表\"/>
    </mc:Choice>
  </mc:AlternateContent>
  <xr:revisionPtr revIDLastSave="0" documentId="10_ncr:8100000_{6CC0B477-B778-4034-8119-4DD9D52CD895}" xr6:coauthVersionLast="33" xr6:coauthVersionMax="33" xr10:uidLastSave="{00000000-0000-0000-0000-000000000000}"/>
  <bookViews>
    <workbookView xWindow="0" yWindow="0" windowWidth="17970" windowHeight="7785" firstSheet="9" activeTab="9" xr2:uid="{00000000-000D-0000-FFFF-FFFF00000000}"/>
  </bookViews>
  <sheets>
    <sheet name="第１０表" sheetId="11" r:id="rId1"/>
    <sheet name="第１１表" sheetId="14" r:id="rId2"/>
    <sheet name="第１２表" sheetId="15" r:id="rId3"/>
    <sheet name="第１３表" sheetId="16" r:id="rId4"/>
    <sheet name="第１４表" sheetId="17" r:id="rId5"/>
    <sheet name="第１５表" sheetId="18" r:id="rId6"/>
    <sheet name="第１６表" sheetId="19" r:id="rId7"/>
    <sheet name="第１７表" sheetId="20" r:id="rId8"/>
    <sheet name="第１８表" sheetId="21" r:id="rId9"/>
    <sheet name="第１９表" sheetId="22" r:id="rId10"/>
  </sheets>
  <externalReferences>
    <externalReference r:id="rId11"/>
  </externalReferences>
  <definedNames>
    <definedName name="code">#REF!</definedName>
    <definedName name="Data" localSheetId="6">#REF!</definedName>
    <definedName name="Data" localSheetId="8">[1]a013!#REF!</definedName>
    <definedName name="Data">#REF!</definedName>
    <definedName name="DataEnd" localSheetId="6">#REF!</definedName>
    <definedName name="DataEnd" localSheetId="8">[1]a013!#REF!</definedName>
    <definedName name="DataEnd">#REF!</definedName>
    <definedName name="Hyousoku">#REF!</definedName>
    <definedName name="HyousokuArea" localSheetId="8">[1]a013!#REF!</definedName>
    <definedName name="HyousokuArea">#REF!</definedName>
    <definedName name="HyousokuEnd" localSheetId="8">[1]a013!#REF!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S51" i="21" l="1"/>
  <c r="R51" i="21"/>
  <c r="Q51" i="21"/>
  <c r="R48" i="21"/>
  <c r="S48" i="21"/>
  <c r="Q48" i="21"/>
  <c r="BP70" i="22"/>
  <c r="BO70" i="22"/>
  <c r="BN70" i="22"/>
  <c r="BM70" i="22"/>
  <c r="BL70" i="22"/>
  <c r="BK70" i="22"/>
  <c r="BJ70" i="22"/>
  <c r="BN69" i="22"/>
  <c r="BM69" i="22"/>
  <c r="BK69" i="22"/>
  <c r="BJ69" i="22"/>
  <c r="BN68" i="22"/>
  <c r="BM68" i="22"/>
  <c r="BK68" i="22"/>
  <c r="BJ68" i="22"/>
  <c r="BP65" i="22"/>
  <c r="BO65" i="22"/>
  <c r="BN65" i="22"/>
  <c r="BM65" i="22"/>
  <c r="BL65" i="22"/>
  <c r="BK65" i="22"/>
  <c r="BJ65" i="22"/>
  <c r="AP69" i="22"/>
  <c r="AP68" i="22"/>
  <c r="AO69" i="22"/>
  <c r="AO68" i="22"/>
  <c r="AM68" i="22"/>
  <c r="AM69" i="22"/>
  <c r="AL69" i="22"/>
  <c r="AL68" i="22"/>
  <c r="AR70" i="22"/>
  <c r="AQ70" i="22"/>
  <c r="AP70" i="22"/>
  <c r="AO70" i="22"/>
  <c r="AN70" i="22"/>
  <c r="AM70" i="22"/>
  <c r="AL70" i="22"/>
  <c r="AR65" i="22"/>
  <c r="AQ65" i="22"/>
  <c r="AP65" i="22"/>
  <c r="AO65" i="22"/>
  <c r="AN65" i="22"/>
  <c r="AM65" i="22"/>
  <c r="AL65" i="22"/>
  <c r="AR64" i="22"/>
  <c r="AQ64" i="22"/>
  <c r="AP64" i="22"/>
  <c r="AO64" i="22"/>
  <c r="AN64" i="22"/>
  <c r="AM64" i="22"/>
  <c r="AL64" i="22"/>
  <c r="AR29" i="22" l="1"/>
  <c r="T70" i="22"/>
  <c r="S70" i="22"/>
  <c r="R70" i="22"/>
  <c r="Q70" i="22"/>
  <c r="P70" i="22"/>
  <c r="O70" i="22"/>
  <c r="N70" i="22"/>
  <c r="T69" i="22"/>
  <c r="S69" i="22"/>
  <c r="R69" i="22"/>
  <c r="Q69" i="22"/>
  <c r="O69" i="22"/>
  <c r="N69" i="22"/>
  <c r="S68" i="22"/>
  <c r="R68" i="22"/>
  <c r="Q68" i="22"/>
  <c r="O68" i="22"/>
  <c r="N68" i="22"/>
  <c r="T62" i="22"/>
  <c r="S62" i="22"/>
  <c r="R62" i="22"/>
  <c r="Q62" i="22"/>
  <c r="P62" i="22"/>
  <c r="O62" i="22"/>
  <c r="N62" i="22"/>
  <c r="T61" i="22"/>
  <c r="S61" i="22"/>
  <c r="R61" i="22"/>
  <c r="Q61" i="22"/>
  <c r="O61" i="22"/>
  <c r="N61" i="22"/>
  <c r="S60" i="22"/>
  <c r="R60" i="22"/>
  <c r="Q60" i="22"/>
  <c r="O60" i="22"/>
  <c r="N60" i="22"/>
  <c r="T54" i="22"/>
  <c r="S54" i="22"/>
  <c r="R54" i="22"/>
  <c r="Q54" i="22"/>
  <c r="P54" i="22"/>
  <c r="O54" i="22"/>
  <c r="N54" i="22"/>
  <c r="T53" i="22"/>
  <c r="S53" i="22"/>
  <c r="R53" i="22"/>
  <c r="Q53" i="22"/>
  <c r="O53" i="22"/>
  <c r="N53" i="22"/>
  <c r="S52" i="22"/>
  <c r="R52" i="22"/>
  <c r="Q52" i="22"/>
  <c r="O52" i="22"/>
  <c r="N52" i="22"/>
  <c r="T69" i="20"/>
  <c r="S69" i="20"/>
  <c r="R69" i="20"/>
  <c r="Q69" i="20"/>
  <c r="P69" i="20"/>
  <c r="O69" i="20"/>
  <c r="N69" i="20"/>
  <c r="M69" i="20"/>
  <c r="L69" i="20"/>
  <c r="K69" i="20"/>
  <c r="J69" i="20"/>
  <c r="T67" i="20"/>
  <c r="S67" i="20"/>
  <c r="R67" i="20"/>
  <c r="Q67" i="20"/>
  <c r="P67" i="20"/>
  <c r="O67" i="20"/>
  <c r="N67" i="20"/>
  <c r="M67" i="20"/>
  <c r="L67" i="20"/>
  <c r="K67" i="20"/>
  <c r="J67" i="20"/>
  <c r="T65" i="20"/>
  <c r="S65" i="20"/>
  <c r="R65" i="20"/>
  <c r="Q65" i="20"/>
  <c r="P65" i="20"/>
  <c r="O65" i="20"/>
  <c r="N65" i="20"/>
  <c r="M65" i="20"/>
  <c r="L65" i="20"/>
  <c r="K65" i="20"/>
  <c r="J65" i="20"/>
  <c r="T64" i="20"/>
  <c r="S64" i="20"/>
  <c r="R64" i="20"/>
  <c r="Q64" i="20"/>
  <c r="P64" i="20"/>
  <c r="O64" i="20"/>
  <c r="N64" i="20"/>
  <c r="M64" i="20"/>
  <c r="L64" i="20"/>
  <c r="K64" i="20"/>
  <c r="J64" i="20"/>
  <c r="T63" i="20"/>
  <c r="S63" i="20"/>
  <c r="R63" i="20"/>
  <c r="Q63" i="20"/>
  <c r="P63" i="20"/>
  <c r="O63" i="20"/>
  <c r="N63" i="20"/>
  <c r="M63" i="20"/>
  <c r="L63" i="20"/>
  <c r="K63" i="20"/>
  <c r="J63" i="20"/>
  <c r="T62" i="20"/>
  <c r="S62" i="20"/>
  <c r="R62" i="20"/>
  <c r="Q62" i="20"/>
  <c r="P62" i="20"/>
  <c r="O62" i="20"/>
  <c r="N62" i="20"/>
  <c r="M62" i="20"/>
  <c r="L62" i="20"/>
  <c r="K62" i="20"/>
  <c r="J62" i="20"/>
  <c r="T61" i="20"/>
  <c r="S61" i="20"/>
  <c r="R61" i="20"/>
  <c r="Q61" i="20"/>
  <c r="P61" i="20"/>
  <c r="O61" i="20"/>
  <c r="N61" i="20"/>
  <c r="M61" i="20"/>
  <c r="L61" i="20"/>
  <c r="K61" i="20"/>
  <c r="J61" i="20"/>
  <c r="R60" i="20"/>
  <c r="Q60" i="20"/>
  <c r="P60" i="20"/>
  <c r="O60" i="20"/>
  <c r="N60" i="20"/>
  <c r="M60" i="20"/>
  <c r="L60" i="20"/>
  <c r="K60" i="20"/>
  <c r="J60" i="20"/>
  <c r="T59" i="20"/>
  <c r="S59" i="20"/>
  <c r="R59" i="20"/>
  <c r="Q59" i="20"/>
  <c r="P59" i="20"/>
  <c r="O59" i="20"/>
  <c r="N59" i="20"/>
  <c r="M59" i="20"/>
  <c r="L59" i="20"/>
  <c r="K59" i="20"/>
  <c r="J59" i="20"/>
  <c r="T58" i="20"/>
  <c r="S58" i="20"/>
  <c r="R58" i="20"/>
  <c r="Q58" i="20"/>
  <c r="P58" i="20"/>
  <c r="O58" i="20"/>
  <c r="N58" i="20"/>
  <c r="M58" i="20"/>
  <c r="L58" i="20"/>
  <c r="K58" i="20"/>
  <c r="J58" i="20"/>
  <c r="T57" i="20"/>
  <c r="S57" i="20"/>
  <c r="R57" i="20"/>
  <c r="Q57" i="20"/>
  <c r="P57" i="20"/>
  <c r="O57" i="20"/>
  <c r="N57" i="20"/>
  <c r="M57" i="20"/>
  <c r="L57" i="20"/>
  <c r="K57" i="20"/>
  <c r="J57" i="20"/>
  <c r="T56" i="20"/>
  <c r="S56" i="20"/>
  <c r="R56" i="20"/>
  <c r="Q56" i="20"/>
  <c r="P56" i="20"/>
  <c r="O56" i="20"/>
  <c r="N56" i="20"/>
  <c r="M56" i="20"/>
  <c r="L56" i="20"/>
  <c r="K56" i="20"/>
  <c r="J56" i="20"/>
  <c r="T55" i="20"/>
  <c r="S55" i="20"/>
  <c r="R55" i="20"/>
  <c r="Q55" i="20"/>
  <c r="P55" i="20"/>
  <c r="O55" i="20"/>
  <c r="N55" i="20"/>
  <c r="M55" i="20"/>
  <c r="L55" i="20"/>
  <c r="K55" i="20"/>
  <c r="J55" i="20"/>
  <c r="T54" i="20"/>
  <c r="S54" i="20"/>
  <c r="R54" i="20"/>
  <c r="Q54" i="20"/>
  <c r="P54" i="20"/>
  <c r="O54" i="20"/>
  <c r="N54" i="20"/>
  <c r="M54" i="20"/>
  <c r="L54" i="20"/>
  <c r="K54" i="20"/>
  <c r="J54" i="20"/>
  <c r="T53" i="20"/>
  <c r="S53" i="20"/>
  <c r="R53" i="20"/>
  <c r="Q53" i="20"/>
  <c r="P53" i="20"/>
  <c r="O53" i="20"/>
  <c r="N53" i="20"/>
  <c r="M53" i="20"/>
  <c r="L53" i="20"/>
  <c r="K53" i="20"/>
  <c r="J53" i="20"/>
  <c r="T51" i="20"/>
  <c r="S51" i="20"/>
  <c r="R51" i="20"/>
  <c r="Q51" i="20"/>
  <c r="P51" i="20"/>
  <c r="O51" i="20"/>
  <c r="N51" i="20"/>
  <c r="M51" i="20"/>
  <c r="L51" i="20"/>
  <c r="K51" i="20"/>
  <c r="J51" i="20"/>
  <c r="T50" i="20"/>
  <c r="S50" i="20"/>
  <c r="R50" i="20"/>
  <c r="Q50" i="20"/>
  <c r="P50" i="20"/>
  <c r="O50" i="20"/>
  <c r="N50" i="20"/>
  <c r="M50" i="20"/>
  <c r="L50" i="20"/>
  <c r="K50" i="20"/>
  <c r="J50" i="20"/>
  <c r="T49" i="20"/>
  <c r="S49" i="20"/>
  <c r="R49" i="20"/>
  <c r="Q49" i="20"/>
  <c r="P49" i="20"/>
  <c r="O49" i="20"/>
  <c r="N49" i="20"/>
  <c r="M49" i="20"/>
  <c r="L49" i="20"/>
  <c r="K49" i="20"/>
  <c r="J49" i="20"/>
  <c r="T48" i="20"/>
  <c r="S48" i="20"/>
  <c r="R48" i="20"/>
  <c r="Q48" i="20"/>
  <c r="P48" i="20"/>
  <c r="O48" i="20"/>
  <c r="N48" i="20"/>
  <c r="M48" i="20"/>
  <c r="L48" i="20"/>
  <c r="K48" i="20"/>
  <c r="J48" i="20"/>
  <c r="R47" i="20"/>
  <c r="Q47" i="20"/>
  <c r="P47" i="20"/>
  <c r="O47" i="20"/>
  <c r="N47" i="20"/>
  <c r="M47" i="20"/>
  <c r="L47" i="20"/>
  <c r="K47" i="20"/>
  <c r="J47" i="20"/>
  <c r="T46" i="20"/>
  <c r="S46" i="20"/>
  <c r="R46" i="20"/>
  <c r="Q46" i="20"/>
  <c r="P46" i="20"/>
  <c r="O46" i="20"/>
  <c r="N46" i="20"/>
  <c r="M46" i="20"/>
  <c r="L46" i="20"/>
  <c r="K46" i="20"/>
  <c r="J46" i="20"/>
  <c r="T45" i="20"/>
  <c r="S45" i="20"/>
  <c r="R45" i="20"/>
  <c r="Q45" i="20"/>
  <c r="P45" i="20"/>
  <c r="O45" i="20"/>
  <c r="N45" i="20"/>
  <c r="M45" i="20"/>
  <c r="L45" i="20"/>
  <c r="K45" i="20"/>
  <c r="J45" i="20"/>
  <c r="T43" i="20"/>
  <c r="S43" i="20"/>
  <c r="R43" i="20"/>
  <c r="Q43" i="20"/>
  <c r="P43" i="20"/>
  <c r="O43" i="20"/>
  <c r="N43" i="20"/>
  <c r="M43" i="20"/>
  <c r="L43" i="20"/>
  <c r="K43" i="20"/>
  <c r="J43" i="20"/>
  <c r="T41" i="20"/>
  <c r="S41" i="20"/>
  <c r="R41" i="20"/>
  <c r="Q41" i="20"/>
  <c r="P41" i="20"/>
  <c r="O41" i="20"/>
  <c r="N41" i="20"/>
  <c r="M41" i="20"/>
  <c r="L41" i="20"/>
  <c r="K41" i="20"/>
  <c r="J41" i="20"/>
  <c r="T39" i="20"/>
  <c r="S39" i="20"/>
  <c r="M39" i="20"/>
  <c r="N39" i="20"/>
  <c r="O39" i="20"/>
  <c r="P39" i="20"/>
  <c r="Q39" i="20"/>
  <c r="R39" i="20"/>
  <c r="L39" i="20"/>
  <c r="K39" i="20"/>
  <c r="J39" i="20"/>
  <c r="H68" i="14" l="1"/>
  <c r="I68" i="14"/>
  <c r="J68" i="14"/>
  <c r="G68" i="14"/>
  <c r="J42" i="14"/>
  <c r="I42" i="14"/>
  <c r="H42" i="14"/>
  <c r="G42" i="14"/>
  <c r="J16" i="14" l="1"/>
  <c r="I16" i="14"/>
  <c r="H16" i="14"/>
  <c r="G16" i="14"/>
  <c r="G59" i="17" l="1"/>
  <c r="CN46" i="22" l="1"/>
  <c r="CM46" i="22"/>
  <c r="CL46" i="22"/>
  <c r="CK46" i="22"/>
  <c r="CJ46" i="22"/>
  <c r="CI46" i="22"/>
  <c r="CH46" i="22"/>
  <c r="CM45" i="22"/>
  <c r="CL45" i="22"/>
  <c r="CK45" i="22"/>
  <c r="CI45" i="22"/>
  <c r="CH45" i="22"/>
  <c r="CM44" i="22"/>
  <c r="CL44" i="22"/>
  <c r="CK44" i="22"/>
  <c r="CI44" i="22"/>
  <c r="CH44" i="22"/>
  <c r="CN41" i="22"/>
  <c r="CM41" i="22"/>
  <c r="CL41" i="22"/>
  <c r="CK41" i="22"/>
  <c r="CJ41" i="22"/>
  <c r="CI41" i="22"/>
  <c r="CH41" i="22"/>
  <c r="CN40" i="22"/>
  <c r="CM40" i="22"/>
  <c r="CL40" i="22"/>
  <c r="CK40" i="22"/>
  <c r="CJ40" i="22"/>
  <c r="CI40" i="22"/>
  <c r="CH40" i="22"/>
  <c r="CF42" i="22"/>
  <c r="CE42" i="22"/>
  <c r="CD42" i="22"/>
  <c r="CC42" i="22"/>
  <c r="CB42" i="22"/>
  <c r="CA42" i="22"/>
  <c r="BZ42" i="22"/>
  <c r="BY42" i="22"/>
  <c r="CN38" i="22"/>
  <c r="CM38" i="22"/>
  <c r="CL38" i="22"/>
  <c r="CK38" i="22"/>
  <c r="CJ38" i="22"/>
  <c r="CI38" i="22"/>
  <c r="CH38" i="22"/>
  <c r="CM37" i="22"/>
  <c r="CL37" i="22"/>
  <c r="CK37" i="22"/>
  <c r="CI37" i="22"/>
  <c r="CH37" i="22"/>
  <c r="CM36" i="22"/>
  <c r="CL36" i="22"/>
  <c r="CK36" i="22"/>
  <c r="CI36" i="22"/>
  <c r="CH36" i="22"/>
  <c r="CN33" i="22"/>
  <c r="CM33" i="22"/>
  <c r="CL33" i="22"/>
  <c r="CK33" i="22"/>
  <c r="CJ33" i="22"/>
  <c r="CI33" i="22"/>
  <c r="CH33" i="22"/>
  <c r="CN32" i="22"/>
  <c r="CM32" i="22"/>
  <c r="CL32" i="22"/>
  <c r="CK32" i="22"/>
  <c r="CJ32" i="22"/>
  <c r="CI32" i="22"/>
  <c r="CH32" i="22"/>
  <c r="CF34" i="22"/>
  <c r="CE34" i="22"/>
  <c r="CD34" i="22"/>
  <c r="CC34" i="22"/>
  <c r="CB34" i="22"/>
  <c r="CA34" i="22"/>
  <c r="BZ34" i="22"/>
  <c r="BY34" i="22"/>
  <c r="CN30" i="22"/>
  <c r="CM30" i="22"/>
  <c r="CL30" i="22"/>
  <c r="CK30" i="22"/>
  <c r="CJ30" i="22"/>
  <c r="CI30" i="22"/>
  <c r="CH30" i="22"/>
  <c r="CM29" i="22"/>
  <c r="CL29" i="22"/>
  <c r="CK29" i="22"/>
  <c r="CI29" i="22"/>
  <c r="CH29" i="22"/>
  <c r="CM28" i="22"/>
  <c r="CL28" i="22"/>
  <c r="CK28" i="22"/>
  <c r="CI28" i="22"/>
  <c r="CH28" i="22"/>
  <c r="CN25" i="22"/>
  <c r="CM25" i="22"/>
  <c r="CL25" i="22"/>
  <c r="CK25" i="22"/>
  <c r="CJ25" i="22"/>
  <c r="CI25" i="22"/>
  <c r="CH25" i="22"/>
  <c r="CN24" i="22"/>
  <c r="CM24" i="22"/>
  <c r="CL24" i="22"/>
  <c r="CK24" i="22"/>
  <c r="CJ24" i="22"/>
  <c r="CI24" i="22"/>
  <c r="CH24" i="22"/>
  <c r="CF26" i="22"/>
  <c r="CE26" i="22"/>
  <c r="CD26" i="22"/>
  <c r="CC26" i="22"/>
  <c r="CB26" i="22"/>
  <c r="CA26" i="22"/>
  <c r="BZ26" i="22"/>
  <c r="BY26" i="22"/>
  <c r="CN22" i="22"/>
  <c r="CM22" i="22"/>
  <c r="CL22" i="22"/>
  <c r="CK22" i="22"/>
  <c r="CJ22" i="22"/>
  <c r="CI22" i="22"/>
  <c r="CH22" i="22"/>
  <c r="CM21" i="22"/>
  <c r="CL21" i="22"/>
  <c r="CK21" i="22"/>
  <c r="CI21" i="22"/>
  <c r="CH21" i="22"/>
  <c r="CM20" i="22"/>
  <c r="CL20" i="22"/>
  <c r="CK20" i="22"/>
  <c r="CI20" i="22"/>
  <c r="CH20" i="22"/>
  <c r="CN17" i="22"/>
  <c r="CM17" i="22"/>
  <c r="CL17" i="22"/>
  <c r="CK17" i="22"/>
  <c r="CJ17" i="22"/>
  <c r="CI17" i="22"/>
  <c r="CH17" i="22"/>
  <c r="CN16" i="22"/>
  <c r="CM16" i="22"/>
  <c r="CL16" i="22"/>
  <c r="CK16" i="22"/>
  <c r="CJ16" i="22"/>
  <c r="CI16" i="22"/>
  <c r="CH16" i="22"/>
  <c r="CF18" i="22"/>
  <c r="CE18" i="22"/>
  <c r="CD18" i="22"/>
  <c r="CC18" i="22"/>
  <c r="CB18" i="22"/>
  <c r="CA18" i="22"/>
  <c r="BZ18" i="22"/>
  <c r="BY18" i="22"/>
  <c r="BH66" i="22"/>
  <c r="BG66" i="22"/>
  <c r="BF66" i="22"/>
  <c r="BE66" i="22"/>
  <c r="BD66" i="22"/>
  <c r="BC66" i="22"/>
  <c r="BB66" i="22"/>
  <c r="BA66" i="22"/>
  <c r="BP62" i="22"/>
  <c r="BO62" i="22"/>
  <c r="BN62" i="22"/>
  <c r="BM62" i="22"/>
  <c r="BL62" i="22"/>
  <c r="BK62" i="22"/>
  <c r="BJ62" i="22"/>
  <c r="BO61" i="22"/>
  <c r="BN61" i="22"/>
  <c r="BM61" i="22"/>
  <c r="BK61" i="22"/>
  <c r="BJ61" i="22"/>
  <c r="BO60" i="22"/>
  <c r="BN60" i="22"/>
  <c r="BM60" i="22"/>
  <c r="BK60" i="22"/>
  <c r="BJ60" i="22"/>
  <c r="BH58" i="22"/>
  <c r="BG58" i="22"/>
  <c r="BF58" i="22"/>
  <c r="BE58" i="22"/>
  <c r="BD58" i="22"/>
  <c r="BC58" i="22"/>
  <c r="BB58" i="22"/>
  <c r="BA58" i="22"/>
  <c r="BP57" i="22"/>
  <c r="BO57" i="22"/>
  <c r="BN57" i="22"/>
  <c r="BM57" i="22"/>
  <c r="BL57" i="22"/>
  <c r="BK57" i="22"/>
  <c r="BJ57" i="22"/>
  <c r="BP54" i="22"/>
  <c r="BO54" i="22"/>
  <c r="BN54" i="22"/>
  <c r="BM54" i="22"/>
  <c r="BL54" i="22"/>
  <c r="BK54" i="22"/>
  <c r="BJ54" i="22"/>
  <c r="BO53" i="22"/>
  <c r="BN53" i="22"/>
  <c r="BM53" i="22"/>
  <c r="BK53" i="22"/>
  <c r="BJ53" i="22"/>
  <c r="BN52" i="22"/>
  <c r="BM52" i="22"/>
  <c r="BK52" i="22"/>
  <c r="BJ52" i="22"/>
  <c r="BP49" i="22"/>
  <c r="BO49" i="22"/>
  <c r="BN49" i="22"/>
  <c r="BM49" i="22"/>
  <c r="BL49" i="22"/>
  <c r="BK49" i="22"/>
  <c r="BJ49" i="22"/>
  <c r="BP48" i="22"/>
  <c r="BO48" i="22"/>
  <c r="BN48" i="22"/>
  <c r="BM48" i="22"/>
  <c r="BL48" i="22"/>
  <c r="BK48" i="22"/>
  <c r="BJ48" i="22"/>
  <c r="BH50" i="22"/>
  <c r="BG50" i="22"/>
  <c r="BF50" i="22"/>
  <c r="BE50" i="22"/>
  <c r="BD50" i="22"/>
  <c r="BC50" i="22"/>
  <c r="BB50" i="22"/>
  <c r="BA50" i="22"/>
  <c r="BP46" i="22"/>
  <c r="BO46" i="22"/>
  <c r="BN46" i="22"/>
  <c r="BM46" i="22"/>
  <c r="BL46" i="22"/>
  <c r="BK46" i="22"/>
  <c r="BJ46" i="22"/>
  <c r="BO45" i="22"/>
  <c r="BN45" i="22"/>
  <c r="BM45" i="22"/>
  <c r="BK45" i="22"/>
  <c r="BJ45" i="22"/>
  <c r="BN44" i="22"/>
  <c r="BM44" i="22"/>
  <c r="BK44" i="22"/>
  <c r="BJ44" i="22"/>
  <c r="BP41" i="22"/>
  <c r="BO41" i="22"/>
  <c r="BN41" i="22"/>
  <c r="BM41" i="22"/>
  <c r="BL41" i="22"/>
  <c r="BK41" i="22"/>
  <c r="BJ41" i="22"/>
  <c r="BP40" i="22"/>
  <c r="BO40" i="22"/>
  <c r="BN40" i="22"/>
  <c r="BM40" i="22"/>
  <c r="BL40" i="22"/>
  <c r="BK40" i="22"/>
  <c r="BJ40" i="22"/>
  <c r="BH42" i="22"/>
  <c r="BG42" i="22"/>
  <c r="BF42" i="22"/>
  <c r="BE42" i="22"/>
  <c r="BD42" i="22"/>
  <c r="BC42" i="22"/>
  <c r="BB42" i="22"/>
  <c r="BA42" i="22"/>
  <c r="BP38" i="22"/>
  <c r="BO38" i="22"/>
  <c r="BN38" i="22"/>
  <c r="BM38" i="22"/>
  <c r="BL38" i="22"/>
  <c r="BK38" i="22"/>
  <c r="BJ38" i="22"/>
  <c r="BO37" i="22"/>
  <c r="BN37" i="22"/>
  <c r="BM37" i="22"/>
  <c r="BK37" i="22"/>
  <c r="BJ37" i="22"/>
  <c r="BN36" i="22"/>
  <c r="BM36" i="22"/>
  <c r="BK36" i="22"/>
  <c r="BJ36" i="22"/>
  <c r="BP29" i="22"/>
  <c r="BP30" i="22"/>
  <c r="BO30" i="22"/>
  <c r="BN30" i="22"/>
  <c r="BM30" i="22"/>
  <c r="BL30" i="22"/>
  <c r="BK30" i="22"/>
  <c r="BJ30" i="22"/>
  <c r="BO29" i="22"/>
  <c r="BN29" i="22"/>
  <c r="BM29" i="22"/>
  <c r="BK29" i="22"/>
  <c r="BJ29" i="22"/>
  <c r="BO28" i="22"/>
  <c r="BN28" i="22"/>
  <c r="BM28" i="22"/>
  <c r="BK28" i="22"/>
  <c r="BJ28" i="22"/>
  <c r="BP33" i="22"/>
  <c r="BO33" i="22"/>
  <c r="BN33" i="22"/>
  <c r="BM33" i="22"/>
  <c r="BL33" i="22"/>
  <c r="BK33" i="22"/>
  <c r="BJ33" i="22"/>
  <c r="BP32" i="22"/>
  <c r="BO32" i="22"/>
  <c r="BN32" i="22"/>
  <c r="BM32" i="22"/>
  <c r="BL32" i="22"/>
  <c r="BK32" i="22"/>
  <c r="BJ32" i="22"/>
  <c r="BH34" i="22"/>
  <c r="BG34" i="22"/>
  <c r="BF34" i="22"/>
  <c r="BE34" i="22"/>
  <c r="BD34" i="22"/>
  <c r="BC34" i="22"/>
  <c r="BB34" i="22"/>
  <c r="BA34" i="22"/>
  <c r="BH26" i="22"/>
  <c r="BG26" i="22"/>
  <c r="BF26" i="22"/>
  <c r="BE26" i="22"/>
  <c r="BD26" i="22"/>
  <c r="BC26" i="22"/>
  <c r="BB26" i="22"/>
  <c r="BA26" i="22"/>
  <c r="BP25" i="22"/>
  <c r="BO25" i="22"/>
  <c r="BN25" i="22"/>
  <c r="BM25" i="22"/>
  <c r="BL25" i="22"/>
  <c r="BK25" i="22"/>
  <c r="BJ25" i="22"/>
  <c r="BP24" i="22"/>
  <c r="BO24" i="22"/>
  <c r="BN24" i="22"/>
  <c r="BM24" i="22"/>
  <c r="BL24" i="22"/>
  <c r="BK24" i="22"/>
  <c r="BJ24" i="22"/>
  <c r="BP22" i="22"/>
  <c r="BL22" i="22"/>
  <c r="BO22" i="22"/>
  <c r="BN22" i="22"/>
  <c r="BM22" i="22"/>
  <c r="BK22" i="22"/>
  <c r="BJ22" i="22"/>
  <c r="BO21" i="22"/>
  <c r="BN21" i="22"/>
  <c r="BM21" i="22"/>
  <c r="BK21" i="22"/>
  <c r="BJ21" i="22"/>
  <c r="BO20" i="22"/>
  <c r="BN20" i="22"/>
  <c r="BM20" i="22"/>
  <c r="BK20" i="22"/>
  <c r="BJ20" i="22"/>
  <c r="BP17" i="22"/>
  <c r="BO17" i="22"/>
  <c r="BN17" i="22"/>
  <c r="BM17" i="22"/>
  <c r="BL17" i="22"/>
  <c r="BK17" i="22"/>
  <c r="BJ17" i="22"/>
  <c r="BP16" i="22"/>
  <c r="BO16" i="22"/>
  <c r="BN16" i="22"/>
  <c r="BM16" i="22"/>
  <c r="BL16" i="22"/>
  <c r="BK16" i="22"/>
  <c r="BJ16" i="22"/>
  <c r="BH18" i="22"/>
  <c r="BG18" i="22"/>
  <c r="BF18" i="22"/>
  <c r="BE18" i="22"/>
  <c r="BD18" i="22"/>
  <c r="BC18" i="22"/>
  <c r="BB18" i="22"/>
  <c r="BA18" i="22"/>
  <c r="AJ66" i="22"/>
  <c r="AI66" i="22"/>
  <c r="AH66" i="22"/>
  <c r="AG66" i="22"/>
  <c r="AF66" i="22"/>
  <c r="AE66" i="22"/>
  <c r="AD66" i="22"/>
  <c r="AC66" i="22"/>
  <c r="AR62" i="22"/>
  <c r="AQ62" i="22"/>
  <c r="AP62" i="22"/>
  <c r="AO62" i="22"/>
  <c r="AN62" i="22"/>
  <c r="AM62" i="22"/>
  <c r="AL62" i="22"/>
  <c r="AR61" i="22"/>
  <c r="AQ61" i="22"/>
  <c r="AP61" i="22"/>
  <c r="AO61" i="22"/>
  <c r="AM61" i="22"/>
  <c r="AL61" i="22"/>
  <c r="AQ60" i="22"/>
  <c r="AP60" i="22"/>
  <c r="AO60" i="22"/>
  <c r="AM60" i="22"/>
  <c r="AL60" i="22"/>
  <c r="AR57" i="22"/>
  <c r="AQ57" i="22"/>
  <c r="AP57" i="22"/>
  <c r="AO57" i="22"/>
  <c r="AN57" i="22"/>
  <c r="AM57" i="22"/>
  <c r="AL57" i="22"/>
  <c r="AR56" i="22"/>
  <c r="AQ56" i="22"/>
  <c r="AP56" i="22"/>
  <c r="AO56" i="22"/>
  <c r="AN56" i="22"/>
  <c r="AM56" i="22"/>
  <c r="AL56" i="22"/>
  <c r="AJ58" i="22"/>
  <c r="AI58" i="22"/>
  <c r="AH58" i="22"/>
  <c r="AG58" i="22"/>
  <c r="AF58" i="22"/>
  <c r="AE58" i="22"/>
  <c r="AD58" i="22"/>
  <c r="AC58" i="22"/>
  <c r="AR54" i="22"/>
  <c r="AQ54" i="22"/>
  <c r="AP54" i="22"/>
  <c r="AO54" i="22"/>
  <c r="AN54" i="22"/>
  <c r="AM54" i="22"/>
  <c r="AL54" i="22"/>
  <c r="AP53" i="22"/>
  <c r="AO53" i="22"/>
  <c r="AM53" i="22"/>
  <c r="AL53" i="22"/>
  <c r="AP52" i="22"/>
  <c r="AO52" i="22"/>
  <c r="AM52" i="22"/>
  <c r="AL52" i="22"/>
  <c r="AQ36" i="22"/>
  <c r="AP36" i="22"/>
  <c r="AO36" i="22"/>
  <c r="AM36" i="22"/>
  <c r="AL36" i="22"/>
  <c r="AR49" i="22"/>
  <c r="AQ49" i="22"/>
  <c r="AP49" i="22"/>
  <c r="AO49" i="22"/>
  <c r="AN49" i="22"/>
  <c r="AM49" i="22"/>
  <c r="AL49" i="22"/>
  <c r="AR48" i="22"/>
  <c r="AQ48" i="22"/>
  <c r="AP48" i="22"/>
  <c r="AO48" i="22"/>
  <c r="AN48" i="22"/>
  <c r="AM48" i="22"/>
  <c r="AL48" i="22"/>
  <c r="AJ50" i="22"/>
  <c r="AI50" i="22"/>
  <c r="AH50" i="22"/>
  <c r="AG50" i="22"/>
  <c r="AF50" i="22"/>
  <c r="AE50" i="22"/>
  <c r="AD50" i="22"/>
  <c r="AC50" i="22"/>
  <c r="AR46" i="22"/>
  <c r="AQ46" i="22"/>
  <c r="AP46" i="22"/>
  <c r="AO46" i="22"/>
  <c r="AN46" i="22"/>
  <c r="AM46" i="22"/>
  <c r="AL46" i="22"/>
  <c r="AR45" i="22"/>
  <c r="AQ45" i="22"/>
  <c r="AP45" i="22"/>
  <c r="AO45" i="22"/>
  <c r="AM45" i="22"/>
  <c r="AL45" i="22"/>
  <c r="AQ44" i="22"/>
  <c r="AP44" i="22"/>
  <c r="AO44" i="22"/>
  <c r="AM44" i="22"/>
  <c r="AL44" i="22"/>
  <c r="AR41" i="22"/>
  <c r="AQ41" i="22"/>
  <c r="AP41" i="22"/>
  <c r="AO41" i="22"/>
  <c r="AN41" i="22"/>
  <c r="AM41" i="22"/>
  <c r="AL41" i="22"/>
  <c r="AR40" i="22"/>
  <c r="AQ40" i="22"/>
  <c r="AP40" i="22"/>
  <c r="AO40" i="22"/>
  <c r="AN40" i="22"/>
  <c r="AM40" i="22"/>
  <c r="AL40" i="22"/>
  <c r="AJ42" i="22"/>
  <c r="AI42" i="22"/>
  <c r="AH42" i="22"/>
  <c r="AG42" i="22"/>
  <c r="AF42" i="22"/>
  <c r="AE42" i="22"/>
  <c r="AD42" i="22"/>
  <c r="AC42" i="22"/>
  <c r="AR38" i="22"/>
  <c r="AQ38" i="22"/>
  <c r="AP38" i="22"/>
  <c r="AO38" i="22"/>
  <c r="AN38" i="22"/>
  <c r="AM38" i="22"/>
  <c r="AL38" i="22"/>
  <c r="AR37" i="22"/>
  <c r="AQ37" i="22"/>
  <c r="AP37" i="22"/>
  <c r="AO37" i="22"/>
  <c r="AM37" i="22"/>
  <c r="AL37" i="22"/>
  <c r="AJ34" i="22"/>
  <c r="AI34" i="22"/>
  <c r="AH34" i="22"/>
  <c r="AG34" i="22"/>
  <c r="AF34" i="22"/>
  <c r="AE34" i="22"/>
  <c r="AD34" i="22"/>
  <c r="AC34" i="22"/>
  <c r="AR33" i="22"/>
  <c r="AQ33" i="22"/>
  <c r="AP33" i="22"/>
  <c r="AO33" i="22"/>
  <c r="AN33" i="22"/>
  <c r="AM33" i="22"/>
  <c r="AL33" i="22"/>
  <c r="AR32" i="22"/>
  <c r="AQ32" i="22"/>
  <c r="AP32" i="22"/>
  <c r="AO32" i="22"/>
  <c r="AN32" i="22"/>
  <c r="AM32" i="22"/>
  <c r="AL32" i="22"/>
  <c r="AR30" i="22"/>
  <c r="AQ30" i="22"/>
  <c r="AP30" i="22"/>
  <c r="AO30" i="22"/>
  <c r="AN30" i="22"/>
  <c r="AM30" i="22"/>
  <c r="AL30" i="22"/>
  <c r="AQ29" i="22"/>
  <c r="AP29" i="22"/>
  <c r="AO29" i="22"/>
  <c r="AM29" i="22"/>
  <c r="AL29" i="22"/>
  <c r="AQ28" i="22"/>
  <c r="AP28" i="22"/>
  <c r="AO28" i="22"/>
  <c r="AM28" i="22"/>
  <c r="AL28" i="22"/>
  <c r="AJ26" i="22"/>
  <c r="AI26" i="22"/>
  <c r="AH26" i="22"/>
  <c r="AG26" i="22"/>
  <c r="AF26" i="22"/>
  <c r="AE26" i="22"/>
  <c r="AD26" i="22"/>
  <c r="AC26" i="22"/>
  <c r="AR25" i="22"/>
  <c r="AQ25" i="22"/>
  <c r="AP25" i="22"/>
  <c r="AO25" i="22"/>
  <c r="AN25" i="22"/>
  <c r="AM25" i="22"/>
  <c r="AL25" i="22"/>
  <c r="AR24" i="22"/>
  <c r="AQ24" i="22"/>
  <c r="AP24" i="22"/>
  <c r="AO24" i="22"/>
  <c r="AN24" i="22"/>
  <c r="AM24" i="22"/>
  <c r="AL24" i="22"/>
  <c r="AR22" i="22"/>
  <c r="AQ22" i="22"/>
  <c r="AP22" i="22"/>
  <c r="AO22" i="22"/>
  <c r="AN22" i="22"/>
  <c r="AM22" i="22"/>
  <c r="AL22" i="22"/>
  <c r="AQ21" i="22"/>
  <c r="AP21" i="22"/>
  <c r="AO21" i="22"/>
  <c r="AM21" i="22"/>
  <c r="AL21" i="22"/>
  <c r="AP20" i="22"/>
  <c r="AO20" i="22"/>
  <c r="AM20" i="22"/>
  <c r="AL20" i="22"/>
  <c r="AR17" i="22"/>
  <c r="AQ17" i="22"/>
  <c r="AP17" i="22"/>
  <c r="AO17" i="22"/>
  <c r="AN17" i="22"/>
  <c r="AM17" i="22"/>
  <c r="AL17" i="22"/>
  <c r="AR16" i="22"/>
  <c r="AQ16" i="22"/>
  <c r="AP16" i="22"/>
  <c r="AO16" i="22"/>
  <c r="AN16" i="22"/>
  <c r="AM16" i="22"/>
  <c r="AL16" i="22"/>
  <c r="AJ18" i="22" l="1"/>
  <c r="AI18" i="22"/>
  <c r="AH18" i="22"/>
  <c r="AG18" i="22"/>
  <c r="AF18" i="22"/>
  <c r="AE18" i="22"/>
  <c r="AD18" i="22"/>
  <c r="AC18" i="22"/>
  <c r="T65" i="22"/>
  <c r="S65" i="22"/>
  <c r="R65" i="22"/>
  <c r="Q65" i="22"/>
  <c r="P65" i="22"/>
  <c r="O65" i="22"/>
  <c r="N65" i="22"/>
  <c r="T64" i="22"/>
  <c r="S64" i="22"/>
  <c r="R64" i="22"/>
  <c r="Q64" i="22"/>
  <c r="P64" i="22"/>
  <c r="O64" i="22"/>
  <c r="N64" i="22"/>
  <c r="L66" i="22"/>
  <c r="K66" i="22"/>
  <c r="J66" i="22"/>
  <c r="I66" i="22"/>
  <c r="H66" i="22"/>
  <c r="G66" i="22"/>
  <c r="F66" i="22"/>
  <c r="E66" i="22"/>
  <c r="T57" i="22"/>
  <c r="S57" i="22"/>
  <c r="R57" i="22"/>
  <c r="Q57" i="22"/>
  <c r="P57" i="22"/>
  <c r="O57" i="22"/>
  <c r="N57" i="22"/>
  <c r="T56" i="22"/>
  <c r="S56" i="22"/>
  <c r="R56" i="22"/>
  <c r="Q56" i="22"/>
  <c r="P56" i="22"/>
  <c r="O56" i="22"/>
  <c r="N56" i="22"/>
  <c r="L58" i="22"/>
  <c r="K58" i="22"/>
  <c r="J58" i="22"/>
  <c r="I58" i="22"/>
  <c r="H58" i="22"/>
  <c r="G58" i="22"/>
  <c r="F58" i="22"/>
  <c r="E58" i="22"/>
  <c r="T49" i="22"/>
  <c r="S49" i="22"/>
  <c r="R49" i="22"/>
  <c r="Q49" i="22"/>
  <c r="P49" i="22"/>
  <c r="O49" i="22"/>
  <c r="N49" i="22"/>
  <c r="T48" i="22"/>
  <c r="S48" i="22"/>
  <c r="R48" i="22"/>
  <c r="Q48" i="22"/>
  <c r="P48" i="22"/>
  <c r="O48" i="22"/>
  <c r="N48" i="22"/>
  <c r="L50" i="22"/>
  <c r="K50" i="22"/>
  <c r="J50" i="22"/>
  <c r="I50" i="22"/>
  <c r="H50" i="22"/>
  <c r="G50" i="22"/>
  <c r="F50" i="22"/>
  <c r="E50" i="22"/>
  <c r="T46" i="22" l="1"/>
  <c r="S46" i="22"/>
  <c r="R46" i="22"/>
  <c r="Q46" i="22"/>
  <c r="P46" i="22"/>
  <c r="O46" i="22"/>
  <c r="N46" i="22"/>
  <c r="S45" i="22"/>
  <c r="R45" i="22"/>
  <c r="Q45" i="22"/>
  <c r="O45" i="22"/>
  <c r="N45" i="22"/>
  <c r="R44" i="22"/>
  <c r="Q44" i="22"/>
  <c r="O44" i="22"/>
  <c r="N44" i="22"/>
  <c r="T41" i="22"/>
  <c r="S41" i="22"/>
  <c r="R41" i="22"/>
  <c r="Q41" i="22"/>
  <c r="P41" i="22"/>
  <c r="O41" i="22"/>
  <c r="N41" i="22"/>
  <c r="T40" i="22"/>
  <c r="S40" i="22"/>
  <c r="R40" i="22"/>
  <c r="Q40" i="22"/>
  <c r="P40" i="22"/>
  <c r="O40" i="22"/>
  <c r="N40" i="22"/>
  <c r="L42" i="22"/>
  <c r="K42" i="22"/>
  <c r="J42" i="22"/>
  <c r="I42" i="22"/>
  <c r="H42" i="22"/>
  <c r="G42" i="22"/>
  <c r="F42" i="22"/>
  <c r="E42" i="22"/>
  <c r="O37" i="22" l="1"/>
  <c r="Q37" i="22"/>
  <c r="R37" i="22"/>
  <c r="S37" i="22"/>
  <c r="N37" i="22"/>
  <c r="T38" i="22"/>
  <c r="S38" i="22"/>
  <c r="R38" i="22"/>
  <c r="Q38" i="22"/>
  <c r="P38" i="22"/>
  <c r="O38" i="22"/>
  <c r="N38" i="22"/>
  <c r="S36" i="22"/>
  <c r="R36" i="22"/>
  <c r="Q36" i="22"/>
  <c r="O36" i="22"/>
  <c r="N36" i="22"/>
  <c r="L34" i="22"/>
  <c r="K34" i="22"/>
  <c r="J34" i="22"/>
  <c r="I34" i="22"/>
  <c r="H34" i="22"/>
  <c r="G34" i="22"/>
  <c r="F34" i="22"/>
  <c r="E34" i="22"/>
  <c r="T33" i="22"/>
  <c r="S33" i="22"/>
  <c r="R33" i="22"/>
  <c r="Q33" i="22"/>
  <c r="P33" i="22"/>
  <c r="O33" i="22"/>
  <c r="N33" i="22"/>
  <c r="T32" i="22"/>
  <c r="S32" i="22"/>
  <c r="R32" i="22"/>
  <c r="Q32" i="22"/>
  <c r="P32" i="22"/>
  <c r="O32" i="22"/>
  <c r="N32" i="22"/>
  <c r="T30" i="22"/>
  <c r="S30" i="22"/>
  <c r="R30" i="22"/>
  <c r="Q30" i="22"/>
  <c r="P30" i="22"/>
  <c r="O30" i="22"/>
  <c r="N30" i="22"/>
  <c r="T29" i="22"/>
  <c r="S29" i="22"/>
  <c r="R29" i="22"/>
  <c r="Q29" i="22"/>
  <c r="O29" i="22"/>
  <c r="N29" i="22"/>
  <c r="S28" i="22"/>
  <c r="R28" i="22"/>
  <c r="Q28" i="22"/>
  <c r="O28" i="22"/>
  <c r="N28" i="22"/>
  <c r="T25" i="22"/>
  <c r="S25" i="22"/>
  <c r="R25" i="22"/>
  <c r="Q25" i="22"/>
  <c r="P25" i="22"/>
  <c r="O25" i="22"/>
  <c r="N25" i="22"/>
  <c r="L26" i="22"/>
  <c r="K26" i="22"/>
  <c r="J26" i="22"/>
  <c r="I26" i="22"/>
  <c r="H26" i="22"/>
  <c r="G26" i="22"/>
  <c r="F26" i="22"/>
  <c r="E26" i="22"/>
  <c r="T24" i="22"/>
  <c r="S24" i="22"/>
  <c r="R24" i="22"/>
  <c r="Q24" i="22"/>
  <c r="P24" i="22"/>
  <c r="O24" i="22"/>
  <c r="N24" i="22"/>
  <c r="T22" i="22"/>
  <c r="S22" i="22"/>
  <c r="R22" i="22"/>
  <c r="Q22" i="22"/>
  <c r="P22" i="22"/>
  <c r="O22" i="22"/>
  <c r="N22" i="22"/>
  <c r="T21" i="22"/>
  <c r="S21" i="22"/>
  <c r="R21" i="22"/>
  <c r="Q21" i="22"/>
  <c r="O21" i="22"/>
  <c r="N21" i="22"/>
  <c r="O20" i="22"/>
  <c r="Q20" i="22"/>
  <c r="R20" i="22"/>
  <c r="S20" i="22"/>
  <c r="N20" i="22"/>
  <c r="T17" i="22"/>
  <c r="S17" i="22"/>
  <c r="R17" i="22"/>
  <c r="Q17" i="22"/>
  <c r="P17" i="22"/>
  <c r="O17" i="22"/>
  <c r="N17" i="22"/>
  <c r="T16" i="22"/>
  <c r="S16" i="22"/>
  <c r="R16" i="22"/>
  <c r="Q16" i="22"/>
  <c r="P16" i="22"/>
  <c r="O16" i="22"/>
  <c r="N16" i="22"/>
  <c r="L18" i="22"/>
  <c r="K18" i="22"/>
  <c r="J18" i="22"/>
  <c r="I18" i="22"/>
  <c r="H18" i="22"/>
  <c r="G18" i="22"/>
  <c r="F18" i="22"/>
  <c r="E18" i="22"/>
  <c r="M30" i="21" l="1"/>
  <c r="M29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M11" i="21" l="1"/>
  <c r="M10" i="21"/>
  <c r="M9" i="21"/>
  <c r="M8" i="21"/>
  <c r="CQ32" i="15" l="1"/>
  <c r="CP32" i="15"/>
  <c r="CO32" i="15"/>
  <c r="CN32" i="15"/>
  <c r="CM32" i="15"/>
  <c r="CL32" i="15"/>
  <c r="CK32" i="15"/>
  <c r="CJ32" i="15"/>
  <c r="CI32" i="15"/>
  <c r="CH32" i="15"/>
  <c r="CG32" i="15"/>
  <c r="CQ31" i="15"/>
  <c r="CP31" i="15"/>
  <c r="CO31" i="15"/>
  <c r="CN31" i="15"/>
  <c r="CM31" i="15"/>
  <c r="CL31" i="15"/>
  <c r="CK31" i="15"/>
  <c r="CJ31" i="15"/>
  <c r="CI31" i="15"/>
  <c r="CH31" i="15"/>
  <c r="CG31" i="15"/>
  <c r="CQ30" i="15"/>
  <c r="CP30" i="15"/>
  <c r="CO30" i="15"/>
  <c r="CN30" i="15"/>
  <c r="CM30" i="15"/>
  <c r="CL30" i="15"/>
  <c r="CK30" i="15"/>
  <c r="CJ30" i="15"/>
  <c r="CI30" i="15"/>
  <c r="CH30" i="15"/>
  <c r="CG30" i="15"/>
  <c r="CQ29" i="15"/>
  <c r="CP29" i="15"/>
  <c r="CO29" i="15"/>
  <c r="CN29" i="15"/>
  <c r="CM29" i="15"/>
  <c r="CL29" i="15"/>
  <c r="CK29" i="15"/>
  <c r="CJ29" i="15"/>
  <c r="CI29" i="15"/>
  <c r="CH29" i="15"/>
  <c r="CG29" i="15"/>
  <c r="CQ28" i="15"/>
  <c r="CP28" i="15"/>
  <c r="CO28" i="15"/>
  <c r="CN28" i="15"/>
  <c r="CM28" i="15"/>
  <c r="CL28" i="15"/>
  <c r="CK28" i="15"/>
  <c r="CJ28" i="15"/>
  <c r="CI28" i="15"/>
  <c r="CH28" i="15"/>
  <c r="CG28" i="15"/>
  <c r="CQ27" i="15"/>
  <c r="CP27" i="15"/>
  <c r="CO27" i="15"/>
  <c r="CN27" i="15"/>
  <c r="CM27" i="15"/>
  <c r="CL27" i="15"/>
  <c r="CK27" i="15"/>
  <c r="CJ27" i="15"/>
  <c r="CI27" i="15"/>
  <c r="CH27" i="15"/>
  <c r="CG27" i="15"/>
  <c r="CQ26" i="15"/>
  <c r="CP26" i="15"/>
  <c r="CO26" i="15"/>
  <c r="CN26" i="15"/>
  <c r="CM26" i="15"/>
  <c r="CL26" i="15"/>
  <c r="CK26" i="15"/>
  <c r="CJ26" i="15"/>
  <c r="CI26" i="15"/>
  <c r="CH26" i="15"/>
  <c r="CG26" i="15"/>
  <c r="CQ25" i="15"/>
  <c r="CP25" i="15"/>
  <c r="CO25" i="15"/>
  <c r="CN25" i="15"/>
  <c r="CM25" i="15"/>
  <c r="CL25" i="15"/>
  <c r="CK25" i="15"/>
  <c r="CJ25" i="15"/>
  <c r="CI25" i="15"/>
  <c r="CH25" i="15"/>
  <c r="CG25" i="15"/>
  <c r="CQ24" i="15"/>
  <c r="CP24" i="15"/>
  <c r="CO24" i="15"/>
  <c r="CN24" i="15"/>
  <c r="CM24" i="15"/>
  <c r="CL24" i="15"/>
  <c r="CK24" i="15"/>
  <c r="CJ24" i="15"/>
  <c r="CI24" i="15"/>
  <c r="CH24" i="15"/>
  <c r="CG24" i="15"/>
  <c r="CQ23" i="15"/>
  <c r="CP23" i="15"/>
  <c r="CO23" i="15"/>
  <c r="CN23" i="15"/>
  <c r="CM23" i="15"/>
  <c r="CL23" i="15"/>
  <c r="CK23" i="15"/>
  <c r="CJ23" i="15"/>
  <c r="CI23" i="15"/>
  <c r="CH23" i="15"/>
  <c r="CG23" i="15"/>
  <c r="CQ22" i="15"/>
  <c r="CP22" i="15"/>
  <c r="CO22" i="15"/>
  <c r="CN22" i="15"/>
  <c r="CM22" i="15"/>
  <c r="CL22" i="15"/>
  <c r="CK22" i="15"/>
  <c r="CJ22" i="15"/>
  <c r="CI22" i="15"/>
  <c r="CH22" i="15"/>
  <c r="CG22" i="15"/>
  <c r="CQ21" i="15"/>
  <c r="CP21" i="15"/>
  <c r="CO21" i="15"/>
  <c r="CN21" i="15"/>
  <c r="CM21" i="15"/>
  <c r="CL21" i="15"/>
  <c r="CK21" i="15"/>
  <c r="CJ21" i="15"/>
  <c r="CI21" i="15"/>
  <c r="CH21" i="15"/>
  <c r="CG21" i="15"/>
  <c r="CQ20" i="15"/>
  <c r="CP20" i="15"/>
  <c r="CO20" i="15"/>
  <c r="CN20" i="15"/>
  <c r="CM20" i="15"/>
  <c r="CL20" i="15"/>
  <c r="CK20" i="15"/>
  <c r="CJ20" i="15"/>
  <c r="CI20" i="15"/>
  <c r="CH20" i="15"/>
  <c r="CP19" i="15"/>
  <c r="CO19" i="15"/>
  <c r="CN19" i="15"/>
  <c r="CM19" i="15"/>
  <c r="CL19" i="15"/>
  <c r="CK19" i="15"/>
  <c r="CJ19" i="15"/>
  <c r="CI19" i="15"/>
  <c r="CH19" i="15"/>
  <c r="CG19" i="15"/>
  <c r="CQ16" i="15"/>
  <c r="CP16" i="15"/>
  <c r="CO16" i="15"/>
  <c r="CN16" i="15"/>
  <c r="CM16" i="15"/>
  <c r="CL16" i="15"/>
  <c r="CK16" i="15"/>
  <c r="CJ16" i="15"/>
  <c r="CI16" i="15"/>
  <c r="CH16" i="15"/>
  <c r="CG16" i="15"/>
  <c r="CQ15" i="15"/>
  <c r="CP15" i="15"/>
  <c r="CO15" i="15"/>
  <c r="CN15" i="15"/>
  <c r="CM15" i="15"/>
  <c r="CL15" i="15"/>
  <c r="CK15" i="15"/>
  <c r="CJ15" i="15"/>
  <c r="CI15" i="15"/>
  <c r="CH15" i="15"/>
  <c r="CG15" i="15"/>
  <c r="CQ10" i="15"/>
  <c r="CP10" i="15"/>
  <c r="CO10" i="15"/>
  <c r="CN10" i="15"/>
  <c r="CM10" i="15"/>
  <c r="CL10" i="15"/>
  <c r="CK10" i="15"/>
  <c r="CJ10" i="15"/>
  <c r="CI10" i="15"/>
  <c r="CH10" i="15"/>
  <c r="CG10" i="15"/>
  <c r="CQ9" i="15"/>
  <c r="CP9" i="15"/>
  <c r="CO9" i="15"/>
  <c r="CN9" i="15"/>
  <c r="CM9" i="15"/>
  <c r="CL9" i="15"/>
  <c r="CK9" i="15"/>
  <c r="CJ9" i="15"/>
  <c r="CI9" i="15"/>
  <c r="CH9" i="15"/>
  <c r="CG9" i="15"/>
  <c r="CH7" i="15"/>
  <c r="CI7" i="15"/>
  <c r="CJ7" i="15"/>
  <c r="CK7" i="15"/>
  <c r="CL7" i="15"/>
  <c r="CM7" i="15"/>
  <c r="CN7" i="15"/>
  <c r="CO7" i="15"/>
  <c r="CP7" i="15"/>
  <c r="CQ7" i="15"/>
  <c r="CG7" i="15"/>
  <c r="BU18" i="15"/>
  <c r="CG18" i="15" s="1"/>
  <c r="BV18" i="15"/>
  <c r="CH18" i="15" s="1"/>
  <c r="BW18" i="15"/>
  <c r="CI18" i="15" s="1"/>
  <c r="BX18" i="15"/>
  <c r="CJ18" i="15" s="1"/>
  <c r="BY18" i="15"/>
  <c r="CK18" i="15" s="1"/>
  <c r="BZ18" i="15"/>
  <c r="CL18" i="15" s="1"/>
  <c r="CA18" i="15"/>
  <c r="CM18" i="15" s="1"/>
  <c r="CB18" i="15"/>
  <c r="CN18" i="15" s="1"/>
  <c r="CC18" i="15"/>
  <c r="CO18" i="15" s="1"/>
  <c r="CD18" i="15"/>
  <c r="CP18" i="15" s="1"/>
  <c r="CE18" i="15"/>
  <c r="CQ18" i="15" s="1"/>
  <c r="BT18" i="15"/>
  <c r="BU13" i="15"/>
  <c r="CG13" i="15" s="1"/>
  <c r="BV13" i="15"/>
  <c r="CH13" i="15" s="1"/>
  <c r="BW13" i="15"/>
  <c r="CI13" i="15" s="1"/>
  <c r="BX13" i="15"/>
  <c r="CJ13" i="15" s="1"/>
  <c r="BY13" i="15"/>
  <c r="CK13" i="15" s="1"/>
  <c r="BZ13" i="15"/>
  <c r="CL13" i="15" s="1"/>
  <c r="CA13" i="15"/>
  <c r="CM13" i="15" s="1"/>
  <c r="CB13" i="15"/>
  <c r="CN13" i="15" s="1"/>
  <c r="CC13" i="15"/>
  <c r="CO13" i="15" s="1"/>
  <c r="CD13" i="15"/>
  <c r="CP13" i="15" s="1"/>
  <c r="CE13" i="15"/>
  <c r="CQ13" i="15" s="1"/>
  <c r="BT13" i="15"/>
  <c r="BU8" i="15"/>
  <c r="CG8" i="15" s="1"/>
  <c r="BV8" i="15"/>
  <c r="CH8" i="15" s="1"/>
  <c r="BW8" i="15"/>
  <c r="CI8" i="15" s="1"/>
  <c r="BX8" i="15"/>
  <c r="CJ8" i="15" s="1"/>
  <c r="BY8" i="15"/>
  <c r="CK8" i="15" s="1"/>
  <c r="BZ8" i="15"/>
  <c r="CL8" i="15" s="1"/>
  <c r="CA8" i="15"/>
  <c r="CM8" i="15" s="1"/>
  <c r="CB8" i="15"/>
  <c r="CN8" i="15" s="1"/>
  <c r="CC8" i="15"/>
  <c r="CO8" i="15" s="1"/>
  <c r="CD8" i="15"/>
  <c r="CP8" i="15" s="1"/>
  <c r="CE8" i="15"/>
  <c r="CQ8" i="15" s="1"/>
  <c r="BT8" i="15"/>
  <c r="BJ32" i="15"/>
  <c r="BI32" i="15"/>
  <c r="BH32" i="15"/>
  <c r="BG32" i="15"/>
  <c r="BF32" i="15"/>
  <c r="BE32" i="15"/>
  <c r="BD32" i="15"/>
  <c r="BC32" i="15"/>
  <c r="BB32" i="15"/>
  <c r="BA32" i="15"/>
  <c r="AZ32" i="15"/>
  <c r="BJ31" i="15"/>
  <c r="BI31" i="15"/>
  <c r="BH31" i="15"/>
  <c r="BG31" i="15"/>
  <c r="BF31" i="15"/>
  <c r="BE31" i="15"/>
  <c r="BD31" i="15"/>
  <c r="BC31" i="15"/>
  <c r="BB31" i="15"/>
  <c r="BA31" i="15"/>
  <c r="AZ31" i="15"/>
  <c r="BJ30" i="15"/>
  <c r="BI30" i="15"/>
  <c r="BH30" i="15"/>
  <c r="BG30" i="15"/>
  <c r="BF30" i="15"/>
  <c r="BE30" i="15"/>
  <c r="BD30" i="15"/>
  <c r="BC30" i="15"/>
  <c r="BB30" i="15"/>
  <c r="BA30" i="15"/>
  <c r="AZ30" i="15"/>
  <c r="BJ29" i="15"/>
  <c r="BI29" i="15"/>
  <c r="BH29" i="15"/>
  <c r="BG29" i="15"/>
  <c r="BF29" i="15"/>
  <c r="BE29" i="15"/>
  <c r="BD29" i="15"/>
  <c r="BC29" i="15"/>
  <c r="BB29" i="15"/>
  <c r="BA29" i="15"/>
  <c r="AZ29" i="15"/>
  <c r="BJ28" i="15"/>
  <c r="BI28" i="15"/>
  <c r="BH28" i="15"/>
  <c r="BG28" i="15"/>
  <c r="BF28" i="15"/>
  <c r="BE28" i="15"/>
  <c r="BD28" i="15"/>
  <c r="BC28" i="15"/>
  <c r="BB28" i="15"/>
  <c r="BA28" i="15"/>
  <c r="AZ28" i="15"/>
  <c r="BJ27" i="15"/>
  <c r="BI27" i="15"/>
  <c r="BH27" i="15"/>
  <c r="BG27" i="15"/>
  <c r="BF27" i="15"/>
  <c r="BE27" i="15"/>
  <c r="BD27" i="15"/>
  <c r="BC27" i="15"/>
  <c r="BB27" i="15"/>
  <c r="BA27" i="15"/>
  <c r="AZ27" i="15"/>
  <c r="BJ26" i="15"/>
  <c r="BI26" i="15"/>
  <c r="BH26" i="15"/>
  <c r="BG26" i="15"/>
  <c r="BF26" i="15"/>
  <c r="BE26" i="15"/>
  <c r="BD26" i="15"/>
  <c r="BC26" i="15"/>
  <c r="BB26" i="15"/>
  <c r="BA26" i="15"/>
  <c r="AZ26" i="15"/>
  <c r="BJ25" i="15"/>
  <c r="BI25" i="15"/>
  <c r="BH25" i="15"/>
  <c r="BG25" i="15"/>
  <c r="BF25" i="15"/>
  <c r="BE25" i="15"/>
  <c r="BD25" i="15"/>
  <c r="BC25" i="15"/>
  <c r="BB25" i="15"/>
  <c r="BA25" i="15"/>
  <c r="AZ25" i="15"/>
  <c r="BJ24" i="15"/>
  <c r="BI24" i="15"/>
  <c r="BH24" i="15"/>
  <c r="BG24" i="15"/>
  <c r="BF24" i="15"/>
  <c r="BE24" i="15"/>
  <c r="BD24" i="15"/>
  <c r="BC24" i="15"/>
  <c r="BB24" i="15"/>
  <c r="BA24" i="15"/>
  <c r="AZ24" i="15"/>
  <c r="BJ23" i="15"/>
  <c r="BI23" i="15"/>
  <c r="BH23" i="15"/>
  <c r="BG23" i="15"/>
  <c r="BF23" i="15"/>
  <c r="BE23" i="15"/>
  <c r="BD23" i="15"/>
  <c r="BC23" i="15"/>
  <c r="BB23" i="15"/>
  <c r="BA23" i="15"/>
  <c r="BJ22" i="15"/>
  <c r="BI22" i="15"/>
  <c r="BH22" i="15"/>
  <c r="BG22" i="15"/>
  <c r="BF22" i="15"/>
  <c r="BE22" i="15"/>
  <c r="BD22" i="15"/>
  <c r="BC22" i="15"/>
  <c r="BB22" i="15"/>
  <c r="BA22" i="15"/>
  <c r="AZ22" i="15"/>
  <c r="BJ21" i="15"/>
  <c r="BI21" i="15"/>
  <c r="BH21" i="15"/>
  <c r="BG21" i="15"/>
  <c r="BF21" i="15"/>
  <c r="BE21" i="15"/>
  <c r="BD21" i="15"/>
  <c r="BC21" i="15"/>
  <c r="BB21" i="15"/>
  <c r="BA21" i="15"/>
  <c r="AZ21" i="15"/>
  <c r="BJ20" i="15"/>
  <c r="BI20" i="15"/>
  <c r="BH20" i="15"/>
  <c r="BG20" i="15"/>
  <c r="BF20" i="15"/>
  <c r="BE20" i="15"/>
  <c r="BD20" i="15"/>
  <c r="BC20" i="15"/>
  <c r="BB20" i="15"/>
  <c r="BA20" i="15"/>
  <c r="AZ20" i="15"/>
  <c r="BJ19" i="15"/>
  <c r="BI19" i="15"/>
  <c r="BH19" i="15"/>
  <c r="BG19" i="15"/>
  <c r="BF19" i="15"/>
  <c r="BE19" i="15"/>
  <c r="BD19" i="15"/>
  <c r="BC19" i="15"/>
  <c r="BB19" i="15"/>
  <c r="BA19" i="15"/>
  <c r="AZ19" i="15"/>
  <c r="BJ16" i="15"/>
  <c r="BI16" i="15"/>
  <c r="BH16" i="15"/>
  <c r="BG16" i="15"/>
  <c r="BF16" i="15"/>
  <c r="BE16" i="15"/>
  <c r="BD16" i="15"/>
  <c r="BC16" i="15"/>
  <c r="BB16" i="15"/>
  <c r="BA16" i="15"/>
  <c r="AZ16" i="15"/>
  <c r="BJ15" i="15"/>
  <c r="BI15" i="15"/>
  <c r="BH15" i="15"/>
  <c r="BG15" i="15"/>
  <c r="BF15" i="15"/>
  <c r="BE15" i="15"/>
  <c r="BD15" i="15"/>
  <c r="BC15" i="15"/>
  <c r="BB15" i="15"/>
  <c r="BA15" i="15"/>
  <c r="AZ15" i="15"/>
  <c r="BJ14" i="15"/>
  <c r="BI14" i="15"/>
  <c r="BH14" i="15"/>
  <c r="BG14" i="15"/>
  <c r="BF14" i="15"/>
  <c r="BE14" i="15"/>
  <c r="BC14" i="15"/>
  <c r="BB14" i="15"/>
  <c r="BJ11" i="15"/>
  <c r="BH11" i="15"/>
  <c r="BB11" i="15"/>
  <c r="BJ10" i="15"/>
  <c r="BI10" i="15"/>
  <c r="BH10" i="15"/>
  <c r="BG10" i="15"/>
  <c r="BF10" i="15"/>
  <c r="BE10" i="15"/>
  <c r="BD10" i="15"/>
  <c r="BC10" i="15"/>
  <c r="BB10" i="15"/>
  <c r="BA10" i="15"/>
  <c r="AZ10" i="15"/>
  <c r="BJ9" i="15"/>
  <c r="BI9" i="15"/>
  <c r="BH9" i="15"/>
  <c r="BG9" i="15"/>
  <c r="BF9" i="15"/>
  <c r="BE9" i="15"/>
  <c r="BD9" i="15"/>
  <c r="BC9" i="15"/>
  <c r="BB9" i="15"/>
  <c r="BA9" i="15"/>
  <c r="AZ9" i="15"/>
  <c r="BA7" i="15"/>
  <c r="BB7" i="15"/>
  <c r="BC7" i="15"/>
  <c r="BD7" i="15"/>
  <c r="BE7" i="15"/>
  <c r="BF7" i="15"/>
  <c r="BG7" i="15"/>
  <c r="BH7" i="15"/>
  <c r="BI7" i="15"/>
  <c r="BJ7" i="15"/>
  <c r="AZ7" i="15"/>
  <c r="AN18" i="15"/>
  <c r="AZ18" i="15" s="1"/>
  <c r="AO18" i="15"/>
  <c r="BA18" i="15" s="1"/>
  <c r="AP18" i="15"/>
  <c r="BB18" i="15" s="1"/>
  <c r="AQ18" i="15"/>
  <c r="BC18" i="15" s="1"/>
  <c r="AR18" i="15"/>
  <c r="BD18" i="15" s="1"/>
  <c r="AS18" i="15"/>
  <c r="BE18" i="15" s="1"/>
  <c r="AT18" i="15"/>
  <c r="BF18" i="15" s="1"/>
  <c r="AU18" i="15"/>
  <c r="BG18" i="15" s="1"/>
  <c r="AV18" i="15"/>
  <c r="BH18" i="15" s="1"/>
  <c r="AW18" i="15"/>
  <c r="BI18" i="15" s="1"/>
  <c r="AX18" i="15"/>
  <c r="BJ18" i="15" s="1"/>
  <c r="AM18" i="15"/>
  <c r="AN13" i="15"/>
  <c r="AZ13" i="15" s="1"/>
  <c r="AO13" i="15"/>
  <c r="BA13" i="15" s="1"/>
  <c r="AP13" i="15"/>
  <c r="BB13" i="15" s="1"/>
  <c r="AQ13" i="15"/>
  <c r="BC13" i="15" s="1"/>
  <c r="AR13" i="15"/>
  <c r="BD13" i="15" s="1"/>
  <c r="AS13" i="15"/>
  <c r="BE13" i="15" s="1"/>
  <c r="AT13" i="15"/>
  <c r="BF13" i="15" s="1"/>
  <c r="AU13" i="15"/>
  <c r="BG13" i="15" s="1"/>
  <c r="AV13" i="15"/>
  <c r="BH13" i="15" s="1"/>
  <c r="AW13" i="15"/>
  <c r="BI13" i="15" s="1"/>
  <c r="AX13" i="15"/>
  <c r="BJ13" i="15" s="1"/>
  <c r="AM13" i="15"/>
  <c r="AN8" i="15"/>
  <c r="AZ8" i="15" s="1"/>
  <c r="AO8" i="15"/>
  <c r="BA8" i="15" s="1"/>
  <c r="AP8" i="15"/>
  <c r="BB8" i="15" s="1"/>
  <c r="AQ8" i="15"/>
  <c r="BC8" i="15" s="1"/>
  <c r="AR8" i="15"/>
  <c r="BD8" i="15" s="1"/>
  <c r="AS8" i="15"/>
  <c r="BE8" i="15" s="1"/>
  <c r="AT8" i="15"/>
  <c r="BF8" i="15" s="1"/>
  <c r="AU8" i="15"/>
  <c r="BG8" i="15" s="1"/>
  <c r="AV8" i="15"/>
  <c r="BH8" i="15" s="1"/>
  <c r="AW8" i="15"/>
  <c r="BI8" i="15" s="1"/>
  <c r="AX8" i="15"/>
  <c r="BJ8" i="15" s="1"/>
  <c r="AM8" i="15"/>
  <c r="H8" i="15"/>
  <c r="I8" i="15"/>
  <c r="J8" i="15"/>
  <c r="K8" i="15"/>
  <c r="W8" i="15" s="1"/>
  <c r="L8" i="15"/>
  <c r="M8" i="15"/>
  <c r="N8" i="15"/>
  <c r="O8" i="15"/>
  <c r="AA8" i="15" s="1"/>
  <c r="P8" i="15"/>
  <c r="Q8" i="15"/>
  <c r="G8" i="15"/>
  <c r="S8" i="15"/>
  <c r="F18" i="15"/>
  <c r="AC32" i="15"/>
  <c r="AB32" i="15"/>
  <c r="AA32" i="15"/>
  <c r="Z32" i="15"/>
  <c r="Y32" i="15"/>
  <c r="X32" i="15"/>
  <c r="W32" i="15"/>
  <c r="V32" i="15"/>
  <c r="U32" i="15"/>
  <c r="T32" i="15"/>
  <c r="S32" i="15"/>
  <c r="AC31" i="15"/>
  <c r="AB31" i="15"/>
  <c r="AA31" i="15"/>
  <c r="Z31" i="15"/>
  <c r="Y31" i="15"/>
  <c r="X31" i="15"/>
  <c r="W31" i="15"/>
  <c r="V31" i="15"/>
  <c r="U31" i="15"/>
  <c r="T31" i="15"/>
  <c r="S31" i="15"/>
  <c r="AC30" i="15"/>
  <c r="AB30" i="15"/>
  <c r="AA30" i="15"/>
  <c r="Z30" i="15"/>
  <c r="Y30" i="15"/>
  <c r="X30" i="15"/>
  <c r="W30" i="15"/>
  <c r="V30" i="15"/>
  <c r="U30" i="15"/>
  <c r="T30" i="15"/>
  <c r="S30" i="15"/>
  <c r="AC29" i="15"/>
  <c r="AB29" i="15"/>
  <c r="AA29" i="15"/>
  <c r="Z29" i="15"/>
  <c r="Y29" i="15"/>
  <c r="X29" i="15"/>
  <c r="W29" i="15"/>
  <c r="V29" i="15"/>
  <c r="U29" i="15"/>
  <c r="T29" i="15"/>
  <c r="S29" i="15"/>
  <c r="AC28" i="15"/>
  <c r="AB28" i="15"/>
  <c r="AA28" i="15"/>
  <c r="Z28" i="15"/>
  <c r="Y28" i="15"/>
  <c r="X28" i="15"/>
  <c r="W28" i="15"/>
  <c r="V28" i="15"/>
  <c r="U28" i="15"/>
  <c r="T28" i="15"/>
  <c r="S28" i="15"/>
  <c r="AC27" i="15"/>
  <c r="AB27" i="15"/>
  <c r="AA27" i="15"/>
  <c r="Z27" i="15"/>
  <c r="Y27" i="15"/>
  <c r="X27" i="15"/>
  <c r="W27" i="15"/>
  <c r="V27" i="15"/>
  <c r="U27" i="15"/>
  <c r="T27" i="15"/>
  <c r="S27" i="15"/>
  <c r="AC26" i="15"/>
  <c r="AB26" i="15"/>
  <c r="AA26" i="15"/>
  <c r="Z26" i="15"/>
  <c r="Y26" i="15"/>
  <c r="X26" i="15"/>
  <c r="W26" i="15"/>
  <c r="V26" i="15"/>
  <c r="U26" i="15"/>
  <c r="T26" i="15"/>
  <c r="S26" i="15"/>
  <c r="AC25" i="15"/>
  <c r="AB25" i="15"/>
  <c r="AA25" i="15"/>
  <c r="Z25" i="15"/>
  <c r="Y25" i="15"/>
  <c r="X25" i="15"/>
  <c r="W25" i="15"/>
  <c r="V25" i="15"/>
  <c r="U25" i="15"/>
  <c r="T25" i="15"/>
  <c r="S25" i="15"/>
  <c r="AC24" i="15"/>
  <c r="AB24" i="15"/>
  <c r="AA24" i="15"/>
  <c r="Z24" i="15"/>
  <c r="Y24" i="15"/>
  <c r="X24" i="15"/>
  <c r="W24" i="15"/>
  <c r="V24" i="15"/>
  <c r="U24" i="15"/>
  <c r="T24" i="15"/>
  <c r="S24" i="15"/>
  <c r="AC23" i="15"/>
  <c r="AB23" i="15"/>
  <c r="AA23" i="15"/>
  <c r="Z23" i="15"/>
  <c r="Y23" i="15"/>
  <c r="X23" i="15"/>
  <c r="W23" i="15"/>
  <c r="V23" i="15"/>
  <c r="U23" i="15"/>
  <c r="T23" i="15"/>
  <c r="S23" i="15"/>
  <c r="AC22" i="15"/>
  <c r="AB22" i="15"/>
  <c r="AA22" i="15"/>
  <c r="Z22" i="15"/>
  <c r="Y22" i="15"/>
  <c r="X22" i="15"/>
  <c r="W22" i="15"/>
  <c r="V22" i="15"/>
  <c r="U22" i="15"/>
  <c r="T22" i="15"/>
  <c r="S22" i="15"/>
  <c r="AC21" i="15"/>
  <c r="AB21" i="15"/>
  <c r="AA21" i="15"/>
  <c r="Z21" i="15"/>
  <c r="Y21" i="15"/>
  <c r="X21" i="15"/>
  <c r="W21" i="15"/>
  <c r="V21" i="15"/>
  <c r="U21" i="15"/>
  <c r="T21" i="15"/>
  <c r="S21" i="15"/>
  <c r="AC20" i="15"/>
  <c r="AB20" i="15"/>
  <c r="AA20" i="15"/>
  <c r="Z20" i="15"/>
  <c r="Y20" i="15"/>
  <c r="X20" i="15"/>
  <c r="W20" i="15"/>
  <c r="V20" i="15"/>
  <c r="U20" i="15"/>
  <c r="T20" i="15"/>
  <c r="S20" i="15"/>
  <c r="AC19" i="15"/>
  <c r="AB19" i="15"/>
  <c r="AA19" i="15"/>
  <c r="Z19" i="15"/>
  <c r="Y19" i="15"/>
  <c r="X19" i="15"/>
  <c r="W19" i="15"/>
  <c r="V19" i="15"/>
  <c r="U19" i="15"/>
  <c r="T19" i="15"/>
  <c r="S19" i="15"/>
  <c r="AC16" i="15"/>
  <c r="AB16" i="15"/>
  <c r="AA16" i="15"/>
  <c r="Z16" i="15"/>
  <c r="Y16" i="15"/>
  <c r="X16" i="15"/>
  <c r="W16" i="15"/>
  <c r="V16" i="15"/>
  <c r="U16" i="15"/>
  <c r="T16" i="15"/>
  <c r="S16" i="15"/>
  <c r="AC15" i="15"/>
  <c r="AB15" i="15"/>
  <c r="AA15" i="15"/>
  <c r="Z15" i="15"/>
  <c r="Y15" i="15"/>
  <c r="X15" i="15"/>
  <c r="W15" i="15"/>
  <c r="V15" i="15"/>
  <c r="U15" i="15"/>
  <c r="T15" i="15"/>
  <c r="S15" i="15"/>
  <c r="AC14" i="15"/>
  <c r="AA14" i="15"/>
  <c r="Z14" i="15"/>
  <c r="Y14" i="15"/>
  <c r="X14" i="15"/>
  <c r="V14" i="15"/>
  <c r="U14" i="15"/>
  <c r="AC11" i="15"/>
  <c r="AA11" i="15"/>
  <c r="U11" i="15"/>
  <c r="AC10" i="15"/>
  <c r="AB10" i="15"/>
  <c r="AA10" i="15"/>
  <c r="Z10" i="15"/>
  <c r="Y10" i="15"/>
  <c r="X10" i="15"/>
  <c r="W10" i="15"/>
  <c r="V10" i="15"/>
  <c r="U10" i="15"/>
  <c r="T10" i="15"/>
  <c r="S10" i="15"/>
  <c r="AC9" i="15"/>
  <c r="AB9" i="15"/>
  <c r="AA9" i="15"/>
  <c r="Z9" i="15"/>
  <c r="Y9" i="15"/>
  <c r="X9" i="15"/>
  <c r="W9" i="15"/>
  <c r="V9" i="15"/>
  <c r="U9" i="15"/>
  <c r="T9" i="15"/>
  <c r="S9" i="15"/>
  <c r="AC8" i="15"/>
  <c r="AB8" i="15"/>
  <c r="Z8" i="15"/>
  <c r="Y8" i="15"/>
  <c r="X8" i="15"/>
  <c r="V8" i="15"/>
  <c r="U8" i="15"/>
  <c r="T8" i="15"/>
  <c r="H18" i="15"/>
  <c r="T18" i="15" s="1"/>
  <c r="I18" i="15"/>
  <c r="U18" i="15" s="1"/>
  <c r="J18" i="15"/>
  <c r="V18" i="15" s="1"/>
  <c r="K18" i="15"/>
  <c r="W18" i="15" s="1"/>
  <c r="L18" i="15"/>
  <c r="X18" i="15" s="1"/>
  <c r="M18" i="15"/>
  <c r="Y18" i="15" s="1"/>
  <c r="N18" i="15"/>
  <c r="Z18" i="15" s="1"/>
  <c r="O18" i="15"/>
  <c r="AA18" i="15" s="1"/>
  <c r="P18" i="15"/>
  <c r="AB18" i="15" s="1"/>
  <c r="Q18" i="15"/>
  <c r="AC18" i="15" s="1"/>
  <c r="G18" i="15"/>
  <c r="S18" i="15" s="1"/>
  <c r="H13" i="15"/>
  <c r="T13" i="15" s="1"/>
  <c r="I13" i="15"/>
  <c r="U13" i="15" s="1"/>
  <c r="J13" i="15"/>
  <c r="V13" i="15" s="1"/>
  <c r="K13" i="15"/>
  <c r="W13" i="15" s="1"/>
  <c r="L13" i="15"/>
  <c r="X13" i="15" s="1"/>
  <c r="M13" i="15"/>
  <c r="Y13" i="15" s="1"/>
  <c r="N13" i="15"/>
  <c r="Z13" i="15" s="1"/>
  <c r="O13" i="15"/>
  <c r="AA13" i="15" s="1"/>
  <c r="P13" i="15"/>
  <c r="AB13" i="15" s="1"/>
  <c r="Q13" i="15"/>
  <c r="AC13" i="15" s="1"/>
  <c r="G13" i="15"/>
  <c r="S13" i="15" s="1"/>
  <c r="AC7" i="15"/>
  <c r="AB7" i="15"/>
  <c r="AA7" i="15"/>
  <c r="Z7" i="15"/>
  <c r="Y7" i="15"/>
  <c r="X7" i="15"/>
  <c r="W7" i="15"/>
  <c r="V7" i="15"/>
  <c r="U7" i="15"/>
  <c r="T7" i="15"/>
  <c r="S7" i="15"/>
  <c r="K66" i="14" l="1"/>
  <c r="K64" i="14"/>
  <c r="M60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M38" i="14"/>
  <c r="K37" i="14"/>
  <c r="K34" i="14"/>
  <c r="L14" i="14"/>
  <c r="M15" i="14"/>
  <c r="L18" i="14"/>
  <c r="M19" i="14"/>
  <c r="L22" i="14"/>
  <c r="M23" i="14"/>
  <c r="L26" i="14"/>
  <c r="M27" i="14"/>
  <c r="L30" i="14"/>
  <c r="M12" i="14"/>
  <c r="M9" i="14"/>
  <c r="N68" i="14"/>
  <c r="M68" i="14"/>
  <c r="L68" i="14"/>
  <c r="K68" i="14"/>
  <c r="H64" i="14"/>
  <c r="L61" i="14" s="1"/>
  <c r="I64" i="14"/>
  <c r="M64" i="14" s="1"/>
  <c r="J64" i="14"/>
  <c r="N64" i="14" s="1"/>
  <c r="G64" i="14"/>
  <c r="J60" i="14"/>
  <c r="N66" i="14" s="1"/>
  <c r="I60" i="14"/>
  <c r="M61" i="14" s="1"/>
  <c r="H60" i="14"/>
  <c r="L63" i="14" s="1"/>
  <c r="G60" i="14"/>
  <c r="K67" i="14" s="1"/>
  <c r="N42" i="14"/>
  <c r="M42" i="14"/>
  <c r="K42" i="14"/>
  <c r="J38" i="14"/>
  <c r="N38" i="14" s="1"/>
  <c r="I38" i="14"/>
  <c r="H38" i="14"/>
  <c r="L38" i="14" s="1"/>
  <c r="G38" i="14"/>
  <c r="K38" i="14" s="1"/>
  <c r="J34" i="14"/>
  <c r="N39" i="14" s="1"/>
  <c r="I34" i="14"/>
  <c r="M39" i="14" s="1"/>
  <c r="G34" i="14"/>
  <c r="K35" i="14" s="1"/>
  <c r="H34" i="14"/>
  <c r="L34" i="14" s="1"/>
  <c r="J8" i="14"/>
  <c r="N15" i="14" s="1"/>
  <c r="I8" i="14"/>
  <c r="M14" i="14" s="1"/>
  <c r="L16" i="14"/>
  <c r="M16" i="14"/>
  <c r="N16" i="14"/>
  <c r="H12" i="14"/>
  <c r="L12" i="14" s="1"/>
  <c r="I12" i="14"/>
  <c r="J12" i="14"/>
  <c r="N12" i="14" s="1"/>
  <c r="G12" i="14"/>
  <c r="H8" i="14"/>
  <c r="L13" i="14" s="1"/>
  <c r="G8" i="14"/>
  <c r="K8" i="14" s="1"/>
  <c r="N10" i="14" l="1"/>
  <c r="N28" i="14"/>
  <c r="N35" i="14"/>
  <c r="N81" i="14"/>
  <c r="N79" i="14"/>
  <c r="N76" i="14"/>
  <c r="N74" i="14"/>
  <c r="N72" i="14"/>
  <c r="N70" i="14"/>
  <c r="N69" i="14"/>
  <c r="N8" i="14"/>
  <c r="M10" i="14"/>
  <c r="L9" i="14"/>
  <c r="N29" i="14"/>
  <c r="M28" i="14"/>
  <c r="L27" i="14"/>
  <c r="N25" i="14"/>
  <c r="M24" i="14"/>
  <c r="L23" i="14"/>
  <c r="N21" i="14"/>
  <c r="M20" i="14"/>
  <c r="L19" i="14"/>
  <c r="N17" i="14"/>
  <c r="L15" i="14"/>
  <c r="N13" i="14"/>
  <c r="N34" i="14"/>
  <c r="M36" i="14"/>
  <c r="M35" i="14"/>
  <c r="L3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1" i="14"/>
  <c r="K40" i="14"/>
  <c r="K39" i="14"/>
  <c r="L60" i="14"/>
  <c r="K62" i="14"/>
  <c r="K61" i="14"/>
  <c r="L64" i="14"/>
  <c r="L66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7" i="14"/>
  <c r="N36" i="14"/>
  <c r="L62" i="14"/>
  <c r="N82" i="14"/>
  <c r="N80" i="14"/>
  <c r="N77" i="14"/>
  <c r="N75" i="14"/>
  <c r="N73" i="14"/>
  <c r="N71" i="14"/>
  <c r="N67" i="14"/>
  <c r="M8" i="14"/>
  <c r="L10" i="14"/>
  <c r="L11" i="14"/>
  <c r="N30" i="14"/>
  <c r="M29" i="14"/>
  <c r="L28" i="14"/>
  <c r="N26" i="14"/>
  <c r="M25" i="14"/>
  <c r="L24" i="14"/>
  <c r="N22" i="14"/>
  <c r="M21" i="14"/>
  <c r="L20" i="14"/>
  <c r="N18" i="14"/>
  <c r="M17" i="14"/>
  <c r="N14" i="14"/>
  <c r="M13" i="14"/>
  <c r="M34" i="14"/>
  <c r="L36" i="14"/>
  <c r="L35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1" i="14"/>
  <c r="N40" i="14"/>
  <c r="K60" i="14"/>
  <c r="N62" i="14"/>
  <c r="N61" i="14"/>
  <c r="K63" i="14"/>
  <c r="M66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7" i="14"/>
  <c r="N24" i="14"/>
  <c r="N20" i="14"/>
  <c r="N78" i="14"/>
  <c r="L8" i="14"/>
  <c r="N9" i="14"/>
  <c r="M30" i="14"/>
  <c r="L29" i="14"/>
  <c r="N27" i="14"/>
  <c r="M26" i="14"/>
  <c r="L25" i="14"/>
  <c r="N23" i="14"/>
  <c r="M22" i="14"/>
  <c r="L21" i="14"/>
  <c r="N19" i="14"/>
  <c r="M18" i="14"/>
  <c r="L17" i="14"/>
  <c r="K36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1" i="14"/>
  <c r="M40" i="14"/>
  <c r="N60" i="14"/>
  <c r="M62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11" i="14"/>
  <c r="K12" i="14"/>
  <c r="K10" i="14"/>
  <c r="K9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</calcChain>
</file>

<file path=xl/sharedStrings.xml><?xml version="1.0" encoding="utf-8"?>
<sst xmlns="http://schemas.openxmlformats.org/spreadsheetml/2006/main" count="6521" uniqueCount="613">
  <si>
    <t xml:space="preserve">歳 </t>
  </si>
  <si>
    <t xml:space="preserve">                                       労　働　力　人　口</t>
    <phoneticPr fontId="5"/>
  </si>
  <si>
    <t>就　　　業　　　者</t>
    <phoneticPr fontId="5"/>
  </si>
  <si>
    <t>総　　数</t>
    <rPh sb="0" eb="1">
      <t>フサ</t>
    </rPh>
    <rPh sb="3" eb="4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</si>
  <si>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</si>
  <si>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</si>
  <si>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単位:人</t>
    <rPh sb="0" eb="2">
      <t>タンイ</t>
    </rPh>
    <rPh sb="3" eb="4">
      <t>ニン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</si>
  <si>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5"/>
  </si>
  <si>
    <t>第10表　労働力状態（８区分），年齢（５歳</t>
    <phoneticPr fontId="5"/>
  </si>
  <si>
    <t>-</t>
  </si>
  <si>
    <t>　１）総数には労働力状態不詳を含む。</t>
    <rPh sb="3" eb="5">
      <t>ソウスウ</t>
    </rPh>
    <rPh sb="7" eb="10">
      <t>ロウドウリョク</t>
    </rPh>
    <rPh sb="10" eb="12">
      <t>ジョウタイ</t>
    </rPh>
    <rPh sb="12" eb="14">
      <t>フショウ</t>
    </rPh>
    <rPh sb="15" eb="16">
      <t>フク</t>
    </rPh>
    <phoneticPr fontId="10"/>
  </si>
  <si>
    <t>　２）「雇用者」には役員を含む。</t>
    <rPh sb="4" eb="7">
      <t>コヨウシャ</t>
    </rPh>
    <rPh sb="10" eb="12">
      <t>ヤクイン</t>
    </rPh>
    <rPh sb="13" eb="14">
      <t>フク</t>
    </rPh>
    <phoneticPr fontId="5"/>
  </si>
  <si>
    <t>階級），男女別15歳以上人口－平成22年（旧相馬村）</t>
    <rPh sb="15" eb="17">
      <t>ヘイセイ</t>
    </rPh>
    <rPh sb="19" eb="20">
      <t>ネン</t>
    </rPh>
    <rPh sb="21" eb="22">
      <t>キュウ</t>
    </rPh>
    <rPh sb="22" eb="25">
      <t>ソウマムラ</t>
    </rPh>
    <phoneticPr fontId="5"/>
  </si>
  <si>
    <t xml:space="preserve">総数   </t>
    <phoneticPr fontId="5"/>
  </si>
  <si>
    <t xml:space="preserve">15～19 </t>
    <phoneticPr fontId="5"/>
  </si>
  <si>
    <t xml:space="preserve">20～24    </t>
    <phoneticPr fontId="5"/>
  </si>
  <si>
    <t xml:space="preserve">25～29    </t>
    <phoneticPr fontId="5"/>
  </si>
  <si>
    <t xml:space="preserve">30～34    </t>
    <phoneticPr fontId="5"/>
  </si>
  <si>
    <t xml:space="preserve">35～39    </t>
    <phoneticPr fontId="5"/>
  </si>
  <si>
    <t xml:space="preserve">40～44    </t>
    <phoneticPr fontId="5"/>
  </si>
  <si>
    <t xml:space="preserve">45～49    </t>
    <phoneticPr fontId="5"/>
  </si>
  <si>
    <t xml:space="preserve">50～54   </t>
    <phoneticPr fontId="5"/>
  </si>
  <si>
    <t xml:space="preserve">55～59    </t>
    <phoneticPr fontId="5"/>
  </si>
  <si>
    <t xml:space="preserve">60～64    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</si>
  <si>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</si>
  <si>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</si>
  <si>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</si>
  <si>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</si>
  <si>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 xml:space="preserve">85歳以上    </t>
    <phoneticPr fontId="5"/>
  </si>
  <si>
    <t xml:space="preserve">総数    </t>
  </si>
  <si>
    <t>総　数</t>
    <phoneticPr fontId="5"/>
  </si>
  <si>
    <t>通学の
かたわ
ら仕事</t>
    <phoneticPr fontId="5"/>
  </si>
  <si>
    <t>家事の
ほ　か
仕　事</t>
    <phoneticPr fontId="5"/>
  </si>
  <si>
    <t>主　に
仕　事</t>
    <phoneticPr fontId="5"/>
  </si>
  <si>
    <t>休業者</t>
    <phoneticPr fontId="5"/>
  </si>
  <si>
    <t>総　数
1)</t>
    <phoneticPr fontId="5"/>
  </si>
  <si>
    <t>完  全
失業者</t>
    <phoneticPr fontId="5"/>
  </si>
  <si>
    <t>その他</t>
    <phoneticPr fontId="5"/>
  </si>
  <si>
    <t>家　事</t>
    <phoneticPr fontId="5"/>
  </si>
  <si>
    <t>通　学</t>
    <phoneticPr fontId="5"/>
  </si>
  <si>
    <t>年齢（５歳階級）
男　　　女</t>
    <rPh sb="0" eb="2">
      <t>ネンレイ</t>
    </rPh>
    <rPh sb="4" eb="5">
      <t>サイ</t>
    </rPh>
    <rPh sb="5" eb="7">
      <t>カイキュウ</t>
    </rPh>
    <phoneticPr fontId="5"/>
  </si>
  <si>
    <t>（再掲）</t>
    <rPh sb="1" eb="3">
      <t>サイケイ</t>
    </rPh>
    <phoneticPr fontId="5"/>
  </si>
  <si>
    <t>雇　　用　　者 2)</t>
    <rPh sb="0" eb="1">
      <t>ヤトイ</t>
    </rPh>
    <phoneticPr fontId="5"/>
  </si>
  <si>
    <t>階級），男女別15歳以上人口－平成27年（弘前市）</t>
    <rPh sb="15" eb="17">
      <t>ヘイセイ</t>
    </rPh>
    <rPh sb="19" eb="20">
      <t>ネン</t>
    </rPh>
    <rPh sb="21" eb="24">
      <t>ヒロサキシ</t>
    </rPh>
    <phoneticPr fontId="5"/>
  </si>
  <si>
    <t>階級），男女別15歳以上人口－平成27年（旧弘前市）</t>
    <rPh sb="15" eb="17">
      <t>ヘイセイ</t>
    </rPh>
    <rPh sb="19" eb="20">
      <t>ネン</t>
    </rPh>
    <rPh sb="21" eb="22">
      <t>キュウ</t>
    </rPh>
    <rPh sb="22" eb="25">
      <t>ヒロサキシ</t>
    </rPh>
    <phoneticPr fontId="5"/>
  </si>
  <si>
    <t>階級），男女別15歳以上人口－平成27年（旧岩木町）</t>
    <rPh sb="15" eb="17">
      <t>ヘイセイ</t>
    </rPh>
    <rPh sb="19" eb="20">
      <t>ネン</t>
    </rPh>
    <rPh sb="21" eb="22">
      <t>キュウ</t>
    </rPh>
    <rPh sb="22" eb="25">
      <t>イワキマチ</t>
    </rPh>
    <phoneticPr fontId="5"/>
  </si>
  <si>
    <t>第11表　産業（大分類），男女別15歳以上</t>
    <rPh sb="0" eb="1">
      <t>ダイ</t>
    </rPh>
    <rPh sb="3" eb="4">
      <t>ヒョウ</t>
    </rPh>
    <rPh sb="5" eb="7">
      <t>サンギョウ</t>
    </rPh>
    <rPh sb="8" eb="11">
      <t>ダイブンルイ</t>
    </rPh>
    <rPh sb="13" eb="16">
      <t>ダンジョベツ</t>
    </rPh>
    <rPh sb="18" eb="19">
      <t>サイ</t>
    </rPh>
    <rPh sb="19" eb="21">
      <t>イジョウ</t>
    </rPh>
    <phoneticPr fontId="10"/>
  </si>
  <si>
    <t>産業（大分類）1)
男　　　女</t>
    <rPh sb="0" eb="2">
      <t>サンギョウ</t>
    </rPh>
    <rPh sb="3" eb="6">
      <t>ダイブンルイ</t>
    </rPh>
    <rPh sb="10" eb="11">
      <t>オトコ</t>
    </rPh>
    <rPh sb="14" eb="15">
      <t>オンナ</t>
    </rPh>
    <phoneticPr fontId="10"/>
  </si>
  <si>
    <t>平　成　22　年</t>
    <rPh sb="0" eb="1">
      <t>ヒラ</t>
    </rPh>
    <rPh sb="2" eb="3">
      <t>シゲル</t>
    </rPh>
    <rPh sb="7" eb="8">
      <t>ネン</t>
    </rPh>
    <phoneticPr fontId="10"/>
  </si>
  <si>
    <t>平　成　17　年</t>
    <rPh sb="0" eb="1">
      <t>ヒラ</t>
    </rPh>
    <rPh sb="2" eb="3">
      <t>シゲル</t>
    </rPh>
    <rPh sb="7" eb="8">
      <t>ネン</t>
    </rPh>
    <phoneticPr fontId="10"/>
  </si>
  <si>
    <t>平　成　12　年</t>
    <rPh sb="0" eb="1">
      <t>ヒラ</t>
    </rPh>
    <rPh sb="2" eb="3">
      <t>シゲル</t>
    </rPh>
    <rPh sb="7" eb="8">
      <t>ネン</t>
    </rPh>
    <phoneticPr fontId="10"/>
  </si>
  <si>
    <t>実　　　　　数</t>
    <rPh sb="0" eb="1">
      <t>ミ</t>
    </rPh>
    <rPh sb="6" eb="7">
      <t>カズ</t>
    </rPh>
    <phoneticPr fontId="10"/>
  </si>
  <si>
    <t>構　　成　　比　2)</t>
    <rPh sb="0" eb="1">
      <t>カマエ</t>
    </rPh>
    <rPh sb="3" eb="4">
      <t>シゲル</t>
    </rPh>
    <rPh sb="6" eb="7">
      <t>ヒ</t>
    </rPh>
    <phoneticPr fontId="10"/>
  </si>
  <si>
    <t>弘前市</t>
    <rPh sb="0" eb="3">
      <t>ヒロサキシ</t>
    </rPh>
    <phoneticPr fontId="10"/>
  </si>
  <si>
    <t>旧弘前市</t>
    <rPh sb="0" eb="1">
      <t>キュウ</t>
    </rPh>
    <rPh sb="1" eb="4">
      <t>ヒロサキシ</t>
    </rPh>
    <phoneticPr fontId="10"/>
  </si>
  <si>
    <t>旧岩木町</t>
    <rPh sb="0" eb="1">
      <t>キュウ</t>
    </rPh>
    <rPh sb="1" eb="4">
      <t>イワキマチ</t>
    </rPh>
    <phoneticPr fontId="10"/>
  </si>
  <si>
    <t>旧相馬村</t>
    <rPh sb="0" eb="1">
      <t>キュウ</t>
    </rPh>
    <rPh sb="1" eb="4">
      <t>ソウマムラ</t>
    </rPh>
    <phoneticPr fontId="10"/>
  </si>
  <si>
    <t>総数</t>
    <rPh sb="0" eb="2">
      <t>ソウスウ</t>
    </rPh>
    <phoneticPr fontId="10"/>
  </si>
  <si>
    <t>総　　　　　　数</t>
    <rPh sb="0" eb="1">
      <t>フサ</t>
    </rPh>
    <rPh sb="7" eb="8">
      <t>カズ</t>
    </rPh>
    <phoneticPr fontId="10"/>
  </si>
  <si>
    <t>第１次産業</t>
    <rPh sb="0" eb="1">
      <t>ダイ</t>
    </rPh>
    <rPh sb="2" eb="3">
      <t>ジ</t>
    </rPh>
    <rPh sb="3" eb="5">
      <t>サンギョウ</t>
    </rPh>
    <phoneticPr fontId="10"/>
  </si>
  <si>
    <t>農業,林業</t>
    <rPh sb="3" eb="5">
      <t>リンギョウ</t>
    </rPh>
    <phoneticPr fontId="10"/>
  </si>
  <si>
    <t>うち農業</t>
    <rPh sb="2" eb="4">
      <t>ノウギョウ</t>
    </rPh>
    <phoneticPr fontId="10"/>
  </si>
  <si>
    <t>第２次産業</t>
    <rPh sb="0" eb="1">
      <t>ダイ</t>
    </rPh>
    <rPh sb="2" eb="3">
      <t>ジ</t>
    </rPh>
    <rPh sb="3" eb="5">
      <t>サンギョウ</t>
    </rPh>
    <phoneticPr fontId="10"/>
  </si>
  <si>
    <t>鉱業,採石業,砂利取得業</t>
    <rPh sb="3" eb="5">
      <t>サイセキ</t>
    </rPh>
    <rPh sb="5" eb="6">
      <t>ギョウ</t>
    </rPh>
    <rPh sb="7" eb="9">
      <t>ジャリ</t>
    </rPh>
    <rPh sb="9" eb="11">
      <t>シュトク</t>
    </rPh>
    <rPh sb="11" eb="12">
      <t>ギョウ</t>
    </rPh>
    <phoneticPr fontId="10"/>
  </si>
  <si>
    <t>第３次産業</t>
    <rPh sb="0" eb="1">
      <t>ダイ</t>
    </rPh>
    <rPh sb="2" eb="3">
      <t>ジ</t>
    </rPh>
    <rPh sb="3" eb="5">
      <t>サンギョウ</t>
    </rPh>
    <phoneticPr fontId="10"/>
  </si>
  <si>
    <t>電気・ガス・熱供給・水道業</t>
    <rPh sb="6" eb="9">
      <t>ネツキョウキュウ</t>
    </rPh>
    <rPh sb="10" eb="13">
      <t>スイドウギョウ</t>
    </rPh>
    <phoneticPr fontId="10"/>
  </si>
  <si>
    <t>運輸業,郵便業</t>
    <rPh sb="4" eb="6">
      <t>ユウビン</t>
    </rPh>
    <rPh sb="6" eb="7">
      <t>ギョウ</t>
    </rPh>
    <phoneticPr fontId="10"/>
  </si>
  <si>
    <t xml:space="preserve">運輸業    </t>
  </si>
  <si>
    <t>卸売・小売業，飲食店</t>
    <rPh sb="1" eb="2">
      <t>ウ</t>
    </rPh>
    <rPh sb="5" eb="6">
      <t>ギョウ</t>
    </rPh>
    <rPh sb="9" eb="10">
      <t>テン</t>
    </rPh>
    <phoneticPr fontId="10"/>
  </si>
  <si>
    <t>卸売業,小売業</t>
    <rPh sb="2" eb="3">
      <t>ギョウ</t>
    </rPh>
    <phoneticPr fontId="10"/>
  </si>
  <si>
    <t xml:space="preserve">金融業,保険業    </t>
    <rPh sb="2" eb="3">
      <t>ギョウ</t>
    </rPh>
    <phoneticPr fontId="10"/>
  </si>
  <si>
    <t xml:space="preserve">金融・保険業    </t>
  </si>
  <si>
    <t xml:space="preserve">不動産業,物品賃貸業 </t>
    <rPh sb="5" eb="7">
      <t>ブッピン</t>
    </rPh>
    <rPh sb="7" eb="10">
      <t>チンタイギョウ</t>
    </rPh>
    <phoneticPr fontId="10"/>
  </si>
  <si>
    <t xml:space="preserve">不動産業    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</si>
  <si>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</si>
  <si>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 xml:space="preserve">飲食店，宿泊業    </t>
  </si>
  <si>
    <t>宿泊業,飲食サービス業</t>
    <rPh sb="4" eb="6">
      <t>インショク</t>
    </rPh>
    <rPh sb="10" eb="11">
      <t>ギョウ</t>
    </rPh>
    <phoneticPr fontId="10"/>
  </si>
  <si>
    <t>医療，福祉</t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</si>
  <si>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</si>
  <si>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教育，学習支援業</t>
  </si>
  <si>
    <t>Ｎ　分類不能の産業</t>
    <rPh sb="7" eb="9">
      <t>サンギョウ</t>
    </rPh>
    <phoneticPr fontId="10"/>
  </si>
  <si>
    <t>複合サービス事業</t>
  </si>
  <si>
    <t>医療,福祉</t>
    <rPh sb="0" eb="2">
      <t>イリョウ</t>
    </rPh>
    <rPh sb="3" eb="5">
      <t>フクシ</t>
    </rPh>
    <phoneticPr fontId="10"/>
  </si>
  <si>
    <t>ｻｰﾋﾞｽ業(他に分類されないもの)</t>
    <rPh sb="7" eb="8">
      <t>ホカ</t>
    </rPh>
    <rPh sb="9" eb="11">
      <t>ブンルイ</t>
    </rPh>
    <phoneticPr fontId="10"/>
  </si>
  <si>
    <t>公務(他に分類されるものを除く)</t>
    <rPh sb="13" eb="14">
      <t>ノゾ</t>
    </rPh>
    <phoneticPr fontId="10"/>
  </si>
  <si>
    <t>Ｓ　分類不能の産業</t>
    <rPh sb="7" eb="9">
      <t>サンギョウ</t>
    </rPh>
    <phoneticPr fontId="10"/>
  </si>
  <si>
    <t>Ｔ　分類不能の産業</t>
    <rPh sb="7" eb="9">
      <t>サンギョウ</t>
    </rPh>
    <phoneticPr fontId="10"/>
  </si>
  <si>
    <t>男</t>
    <rPh sb="0" eb="1">
      <t>オトコ</t>
    </rPh>
    <phoneticPr fontId="10"/>
  </si>
  <si>
    <t>Ａ</t>
    <phoneticPr fontId="10"/>
  </si>
  <si>
    <t>農業</t>
    <phoneticPr fontId="10"/>
  </si>
  <si>
    <t>Ｂ</t>
    <phoneticPr fontId="10"/>
  </si>
  <si>
    <t>林業</t>
    <phoneticPr fontId="10"/>
  </si>
  <si>
    <t>漁業</t>
    <phoneticPr fontId="10"/>
  </si>
  <si>
    <t>-</t>
    <phoneticPr fontId="10"/>
  </si>
  <si>
    <t>Ｃ</t>
    <phoneticPr fontId="10"/>
  </si>
  <si>
    <t>Ｄ</t>
    <phoneticPr fontId="10"/>
  </si>
  <si>
    <t>鉱業</t>
    <phoneticPr fontId="10"/>
  </si>
  <si>
    <t>建設業</t>
    <phoneticPr fontId="10"/>
  </si>
  <si>
    <t>Ｅ</t>
    <phoneticPr fontId="10"/>
  </si>
  <si>
    <t>製造業</t>
    <phoneticPr fontId="10"/>
  </si>
  <si>
    <t>Ｆ</t>
    <phoneticPr fontId="10"/>
  </si>
  <si>
    <t>Ｇ</t>
    <phoneticPr fontId="10"/>
  </si>
  <si>
    <t>情報通信業</t>
    <phoneticPr fontId="10"/>
  </si>
  <si>
    <t>Ｈ</t>
    <phoneticPr fontId="10"/>
  </si>
  <si>
    <t>Ｉ</t>
    <phoneticPr fontId="10"/>
  </si>
  <si>
    <t>Ｊ</t>
    <phoneticPr fontId="10"/>
  </si>
  <si>
    <t>卸売・小売業</t>
    <phoneticPr fontId="10"/>
  </si>
  <si>
    <t>Ｋ</t>
    <phoneticPr fontId="10"/>
  </si>
  <si>
    <t>Ｌ</t>
    <phoneticPr fontId="10"/>
  </si>
  <si>
    <t>Ｍ</t>
    <phoneticPr fontId="10"/>
  </si>
  <si>
    <t>公務(他に分類されないもの)</t>
    <phoneticPr fontId="10"/>
  </si>
  <si>
    <t>Ｎ</t>
    <phoneticPr fontId="10"/>
  </si>
  <si>
    <t>Ｏ</t>
    <phoneticPr fontId="10"/>
  </si>
  <si>
    <t>教育，学習支援業</t>
    <phoneticPr fontId="10"/>
  </si>
  <si>
    <t>Ｐ</t>
    <phoneticPr fontId="10"/>
  </si>
  <si>
    <t>Ｐ</t>
    <phoneticPr fontId="10"/>
  </si>
  <si>
    <t>Ｑ</t>
    <phoneticPr fontId="10"/>
  </si>
  <si>
    <t>Ｒ</t>
    <phoneticPr fontId="10"/>
  </si>
  <si>
    <t>公務(他に分類されないもの)</t>
    <phoneticPr fontId="10"/>
  </si>
  <si>
    <t>Ｓ</t>
    <phoneticPr fontId="10"/>
  </si>
  <si>
    <t>-</t>
    <phoneticPr fontId="10"/>
  </si>
  <si>
    <t>女</t>
    <rPh sb="0" eb="1">
      <t>オンナ</t>
    </rPh>
    <phoneticPr fontId="10"/>
  </si>
  <si>
    <t>Ｂ</t>
    <phoneticPr fontId="10"/>
  </si>
  <si>
    <t>漁業</t>
    <phoneticPr fontId="10"/>
  </si>
  <si>
    <t>Ｃ</t>
    <phoneticPr fontId="10"/>
  </si>
  <si>
    <t>Ｄ</t>
    <phoneticPr fontId="10"/>
  </si>
  <si>
    <t>鉱業</t>
    <phoneticPr fontId="10"/>
  </si>
  <si>
    <t>建設業</t>
    <phoneticPr fontId="10"/>
  </si>
  <si>
    <t>Ｅ</t>
    <phoneticPr fontId="10"/>
  </si>
  <si>
    <t>製造業</t>
    <phoneticPr fontId="10"/>
  </si>
  <si>
    <t>Ｆ</t>
    <phoneticPr fontId="10"/>
  </si>
  <si>
    <t>Ｇ</t>
    <phoneticPr fontId="10"/>
  </si>
  <si>
    <t>情報通信業</t>
    <phoneticPr fontId="10"/>
  </si>
  <si>
    <t>Ｈ</t>
    <phoneticPr fontId="10"/>
  </si>
  <si>
    <t>Ｉ</t>
    <phoneticPr fontId="10"/>
  </si>
  <si>
    <t>Ｊ</t>
    <phoneticPr fontId="10"/>
  </si>
  <si>
    <t>卸売・小売業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</si>
  <si>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</si>
  <si>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</si>
  <si>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</si>
  <si>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</si>
  <si>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</si>
  <si>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教育，学習支援業</t>
    <phoneticPr fontId="10"/>
  </si>
  <si>
    <t xml:space="preserve"> １）産業大分類は平成19年，14年に改訂されているため，平成22年，17年及び12年以前を直接比較できない。</t>
    <rPh sb="29" eb="31">
      <t>ヘイセイ</t>
    </rPh>
    <rPh sb="33" eb="34">
      <t>ネン</t>
    </rPh>
    <rPh sb="37" eb="38">
      <t>ネン</t>
    </rPh>
    <rPh sb="38" eb="39">
      <t>オヨ</t>
    </rPh>
    <rPh sb="42" eb="43">
      <t>ネン</t>
    </rPh>
    <rPh sb="43" eb="45">
      <t>イゼン</t>
    </rPh>
    <phoneticPr fontId="10"/>
  </si>
  <si>
    <t xml:space="preserve"> ２）それぞれの年の「分類不能の産業」を除く就業者数に対する，各産業就業者数の割合を表記した。</t>
    <rPh sb="8" eb="9">
      <t>トシ</t>
    </rPh>
    <rPh sb="11" eb="13">
      <t>ブンルイ</t>
    </rPh>
    <rPh sb="13" eb="15">
      <t>フノウ</t>
    </rPh>
    <rPh sb="16" eb="18">
      <t>サンギョウ</t>
    </rPh>
    <rPh sb="20" eb="21">
      <t>ノゾ</t>
    </rPh>
    <rPh sb="22" eb="25">
      <t>シュウギョウシャ</t>
    </rPh>
    <rPh sb="25" eb="26">
      <t>スウ</t>
    </rPh>
    <rPh sb="27" eb="28">
      <t>タイ</t>
    </rPh>
    <rPh sb="31" eb="32">
      <t>カク</t>
    </rPh>
    <rPh sb="32" eb="34">
      <t>サンギョウ</t>
    </rPh>
    <rPh sb="34" eb="37">
      <t>シュウギョウシャ</t>
    </rPh>
    <rPh sb="37" eb="38">
      <t>スウ</t>
    </rPh>
    <rPh sb="39" eb="41">
      <t>ワリアイ</t>
    </rPh>
    <rPh sb="42" eb="44">
      <t>ヒョウキ</t>
    </rPh>
    <phoneticPr fontId="10"/>
  </si>
  <si>
    <t>平　成　27　年</t>
    <rPh sb="0" eb="1">
      <t>ヒラ</t>
    </rPh>
    <rPh sb="2" eb="3">
      <t>シゲル</t>
    </rPh>
    <rPh sb="7" eb="8">
      <t>ネン</t>
    </rPh>
    <phoneticPr fontId="10"/>
  </si>
  <si>
    <t>単位:人，％</t>
    <phoneticPr fontId="10"/>
  </si>
  <si>
    <t>Ａ</t>
    <phoneticPr fontId="10"/>
  </si>
  <si>
    <t>農業</t>
    <phoneticPr fontId="10"/>
  </si>
  <si>
    <t>林業</t>
    <phoneticPr fontId="10"/>
  </si>
  <si>
    <t>Ｑ</t>
    <phoneticPr fontId="10"/>
  </si>
  <si>
    <t>Ｒ</t>
    <phoneticPr fontId="10"/>
  </si>
  <si>
    <t>Ｓ</t>
    <phoneticPr fontId="10"/>
  </si>
  <si>
    <t>Ａ</t>
  </si>
  <si>
    <t>農業</t>
  </si>
  <si>
    <t>Ｂ</t>
  </si>
  <si>
    <t>林業</t>
  </si>
  <si>
    <t>Ｃ</t>
  </si>
  <si>
    <t>漁業</t>
  </si>
  <si>
    <t>Ｄ</t>
  </si>
  <si>
    <t>鉱業</t>
  </si>
  <si>
    <t>Ｅ</t>
  </si>
  <si>
    <t>建設業</t>
  </si>
  <si>
    <t>Ｆ</t>
  </si>
  <si>
    <t>製造業</t>
  </si>
  <si>
    <t>Ｇ</t>
  </si>
  <si>
    <t>Ｈ</t>
  </si>
  <si>
    <t>運輸・通信業</t>
  </si>
  <si>
    <t>Ｉ</t>
  </si>
  <si>
    <t>Ｊ</t>
  </si>
  <si>
    <t>金融・保険業</t>
  </si>
  <si>
    <t>Ｋ</t>
  </si>
  <si>
    <t>不動産業</t>
  </si>
  <si>
    <t>Ｌ</t>
  </si>
  <si>
    <t>サービス業</t>
  </si>
  <si>
    <t>Ｍ</t>
  </si>
  <si>
    <t>公務(他に分類されないもの)</t>
  </si>
  <si>
    <t>情報通信業</t>
  </si>
  <si>
    <t>卸売・小売業</t>
  </si>
  <si>
    <t>Ｎ</t>
  </si>
  <si>
    <t>Ｏ</t>
  </si>
  <si>
    <t>Ｐ</t>
  </si>
  <si>
    <t>Ｑ</t>
  </si>
  <si>
    <t>Ｒ</t>
  </si>
  <si>
    <t>第12表　産業（大分類），年齢（５歳階級）別</t>
    <rPh sb="0" eb="1">
      <t>ダイ</t>
    </rPh>
    <rPh sb="3" eb="4">
      <t>ヒョウ</t>
    </rPh>
    <rPh sb="5" eb="7">
      <t>サンギョウ</t>
    </rPh>
    <rPh sb="8" eb="11">
      <t>ダイブンルイ</t>
    </rPh>
    <rPh sb="13" eb="15">
      <t>ネンレイ</t>
    </rPh>
    <rPh sb="17" eb="18">
      <t>サイ</t>
    </rPh>
    <rPh sb="18" eb="20">
      <t>カイキュウ</t>
    </rPh>
    <rPh sb="21" eb="22">
      <t>ベツ</t>
    </rPh>
    <phoneticPr fontId="10"/>
  </si>
  <si>
    <t>単位:人，％</t>
    <rPh sb="0" eb="2">
      <t>タンイ</t>
    </rPh>
    <rPh sb="3" eb="4">
      <t>ヒト</t>
    </rPh>
    <phoneticPr fontId="10"/>
  </si>
  <si>
    <t>産業（大分類）1)
年　　　　次</t>
    <rPh sb="0" eb="2">
      <t>サンギョウ</t>
    </rPh>
    <rPh sb="3" eb="6">
      <t>ダイブンルイ</t>
    </rPh>
    <rPh sb="10" eb="11">
      <t>ネン</t>
    </rPh>
    <rPh sb="15" eb="16">
      <t>ツギ</t>
    </rPh>
    <phoneticPr fontId="10"/>
  </si>
  <si>
    <t>総 数</t>
    <rPh sb="0" eb="1">
      <t>ソウ</t>
    </rPh>
    <rPh sb="2" eb="3">
      <t>スウ</t>
    </rPh>
    <phoneticPr fontId="10"/>
  </si>
  <si>
    <t xml:space="preserve">
15～19
　　歳</t>
    <rPh sb="9" eb="10">
      <t>サイ</t>
    </rPh>
    <phoneticPr fontId="10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</si>
  <si>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</si>
  <si>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</si>
  <si>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</si>
  <si>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</si>
  <si>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</si>
  <si>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</si>
  <si>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</si>
  <si>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</si>
  <si>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</si>
  <si>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65歳
以上</t>
    <rPh sb="2" eb="3">
      <t>サイ</t>
    </rPh>
    <rPh sb="4" eb="6">
      <t>イジョウ</t>
    </rPh>
    <phoneticPr fontId="10"/>
  </si>
  <si>
    <t>年　　齢　　別　　割　　合　　2)</t>
    <rPh sb="0" eb="1">
      <t>トシ</t>
    </rPh>
    <rPh sb="3" eb="4">
      <t>ヨワイ</t>
    </rPh>
    <rPh sb="6" eb="7">
      <t>ベツ</t>
    </rPh>
    <rPh sb="9" eb="10">
      <t>ワリ</t>
    </rPh>
    <rPh sb="12" eb="13">
      <t>ゴウ</t>
    </rPh>
    <phoneticPr fontId="10"/>
  </si>
  <si>
    <t>産業（大分類）1)
年　　　次</t>
    <rPh sb="0" eb="2">
      <t>サンギョウ</t>
    </rPh>
    <rPh sb="3" eb="6">
      <t>ダイブンルイ</t>
    </rPh>
    <rPh sb="10" eb="11">
      <t>トシ</t>
    </rPh>
    <rPh sb="14" eb="15">
      <t>ツギ</t>
    </rPh>
    <phoneticPr fontId="10"/>
  </si>
  <si>
    <t>総 数</t>
    <phoneticPr fontId="10"/>
  </si>
  <si>
    <t>15～19
　　歳</t>
    <rPh sb="8" eb="9">
      <t>サイ</t>
    </rPh>
    <phoneticPr fontId="10"/>
  </si>
  <si>
    <t>65歳
以上</t>
    <rPh sb="4" eb="6">
      <t>イジョウ</t>
    </rPh>
    <phoneticPr fontId="10"/>
  </si>
  <si>
    <t>総数</t>
    <rPh sb="0" eb="1">
      <t>ソウ</t>
    </rPh>
    <rPh sb="1" eb="2">
      <t>スウ</t>
    </rPh>
    <phoneticPr fontId="10"/>
  </si>
  <si>
    <t>第１次</t>
    <rPh sb="0" eb="1">
      <t>ダイ</t>
    </rPh>
    <rPh sb="2" eb="3">
      <t>ジ</t>
    </rPh>
    <phoneticPr fontId="10"/>
  </si>
  <si>
    <t>Ａ</t>
    <phoneticPr fontId="10"/>
  </si>
  <si>
    <t>第２次</t>
    <rPh sb="0" eb="1">
      <t>ダイ</t>
    </rPh>
    <rPh sb="2" eb="3">
      <t>ジ</t>
    </rPh>
    <phoneticPr fontId="10"/>
  </si>
  <si>
    <t>平 成</t>
    <phoneticPr fontId="10"/>
  </si>
  <si>
    <t>第３次</t>
    <rPh sb="0" eb="1">
      <t>ダイ</t>
    </rPh>
    <rPh sb="2" eb="3">
      <t>ジ</t>
    </rPh>
    <phoneticPr fontId="10"/>
  </si>
  <si>
    <t>年</t>
    <rPh sb="0" eb="1">
      <t>ネン</t>
    </rPh>
    <phoneticPr fontId="10"/>
  </si>
  <si>
    <t>Ｉ</t>
    <phoneticPr fontId="10"/>
  </si>
  <si>
    <t>Ｊ</t>
    <phoneticPr fontId="10"/>
  </si>
  <si>
    <t>Ｔ</t>
    <phoneticPr fontId="10"/>
  </si>
  <si>
    <t>総数</t>
    <rPh sb="0" eb="1">
      <t>フサ</t>
    </rPh>
    <rPh sb="1" eb="2">
      <t>スウ</t>
    </rPh>
    <phoneticPr fontId="10"/>
  </si>
  <si>
    <t xml:space="preserve">情報通信業    </t>
  </si>
  <si>
    <t xml:space="preserve">卸売・小売業    </t>
  </si>
  <si>
    <t xml:space="preserve">ｻｰﾋﾞｽ業(他に分類されないもの)   </t>
    <rPh sb="7" eb="8">
      <t>ホカ</t>
    </rPh>
    <rPh sb="9" eb="11">
      <t>ブンルイ</t>
    </rPh>
    <phoneticPr fontId="10"/>
  </si>
  <si>
    <t>平</t>
    <rPh sb="0" eb="1">
      <t>ヒラ</t>
    </rPh>
    <phoneticPr fontId="10"/>
  </si>
  <si>
    <t>成</t>
    <rPh sb="0" eb="1">
      <t>セイ</t>
    </rPh>
    <phoneticPr fontId="10"/>
  </si>
  <si>
    <t>　１）産業大分類は平成19年，14年に改訂されているため，それぞれの年次を直接比較できない。</t>
    <rPh sb="34" eb="36">
      <t>ネンジ</t>
    </rPh>
    <phoneticPr fontId="10"/>
  </si>
  <si>
    <t>　２）それぞれの年の「分類不能の産業」を除く就業者数に対する，各産業就業者数の割合を表記した。</t>
    <rPh sb="8" eb="9">
      <t>トシ</t>
    </rPh>
    <rPh sb="11" eb="13">
      <t>ブンルイ</t>
    </rPh>
    <rPh sb="13" eb="15">
      <t>フノウ</t>
    </rPh>
    <rPh sb="16" eb="18">
      <t>サンギョウ</t>
    </rPh>
    <rPh sb="20" eb="21">
      <t>ノゾ</t>
    </rPh>
    <rPh sb="22" eb="25">
      <t>シュウギョウシャ</t>
    </rPh>
    <rPh sb="25" eb="26">
      <t>スウ</t>
    </rPh>
    <rPh sb="27" eb="28">
      <t>タイ</t>
    </rPh>
    <rPh sb="31" eb="32">
      <t>カク</t>
    </rPh>
    <rPh sb="32" eb="34">
      <t>サンギョウ</t>
    </rPh>
    <rPh sb="34" eb="37">
      <t>シュウギョウシャ</t>
    </rPh>
    <rPh sb="37" eb="38">
      <t>スウ</t>
    </rPh>
    <rPh sb="39" eb="41">
      <t>ワリアイ</t>
    </rPh>
    <rPh sb="42" eb="44">
      <t>ヒョウキ</t>
    </rPh>
    <phoneticPr fontId="10"/>
  </si>
  <si>
    <t>15歳以上就業者数－平成17年～27年（総数）</t>
    <rPh sb="5" eb="8">
      <t>シュウギョウシャ</t>
    </rPh>
    <rPh sb="8" eb="9">
      <t>スウ</t>
    </rPh>
    <rPh sb="10" eb="12">
      <t>ヘイセイ</t>
    </rPh>
    <rPh sb="14" eb="15">
      <t>ネン</t>
    </rPh>
    <rPh sb="18" eb="19">
      <t>ネン</t>
    </rPh>
    <phoneticPr fontId="10"/>
  </si>
  <si>
    <t>15歳以上就業者数－平成17年～27年（男）</t>
    <rPh sb="5" eb="8">
      <t>シュウギョウシャ</t>
    </rPh>
    <rPh sb="8" eb="9">
      <t>スウ</t>
    </rPh>
    <rPh sb="10" eb="12">
      <t>ヘイセイ</t>
    </rPh>
    <rPh sb="14" eb="15">
      <t>ネン</t>
    </rPh>
    <rPh sb="18" eb="19">
      <t>ネン</t>
    </rPh>
    <phoneticPr fontId="10"/>
  </si>
  <si>
    <t>15歳以上就業者数－平成17年～27年（女）</t>
    <rPh sb="5" eb="8">
      <t>シュウギョウシャ</t>
    </rPh>
    <rPh sb="8" eb="9">
      <t>スウ</t>
    </rPh>
    <rPh sb="10" eb="12">
      <t>ヘイセイ</t>
    </rPh>
    <rPh sb="14" eb="15">
      <t>ネン</t>
    </rPh>
    <rPh sb="18" eb="19">
      <t>ネン</t>
    </rPh>
    <phoneticPr fontId="10"/>
  </si>
  <si>
    <t xml:space="preserve">公務(他に分類されないもの)   </t>
  </si>
  <si>
    <t>Ｓ</t>
  </si>
  <si>
    <t>Ｔ</t>
  </si>
  <si>
    <t>第13表　地域・地区，産業（大分類），</t>
    <rPh sb="5" eb="7">
      <t>チイキ</t>
    </rPh>
    <rPh sb="8" eb="10">
      <t>チク</t>
    </rPh>
    <phoneticPr fontId="10"/>
  </si>
  <si>
    <t>単位:人</t>
    <rPh sb="0" eb="2">
      <t>タンイ</t>
    </rPh>
    <rPh sb="3" eb="4">
      <t>ヒト</t>
    </rPh>
    <phoneticPr fontId="10"/>
  </si>
  <si>
    <t>産業（大分類）
男　　　女</t>
    <rPh sb="8" eb="9">
      <t>オトコ</t>
    </rPh>
    <rPh sb="12" eb="13">
      <t>オンナ</t>
    </rPh>
    <phoneticPr fontId="10"/>
  </si>
  <si>
    <t>旧
弘前市</t>
    <rPh sb="0" eb="1">
      <t>キュウ</t>
    </rPh>
    <rPh sb="2" eb="5">
      <t>ヒロサキシ</t>
    </rPh>
    <phoneticPr fontId="10"/>
  </si>
  <si>
    <t>旧
岩木町</t>
    <rPh sb="0" eb="1">
      <t>キュウ</t>
    </rPh>
    <rPh sb="2" eb="5">
      <t>イワキマチ</t>
    </rPh>
    <phoneticPr fontId="10"/>
  </si>
  <si>
    <t>旧
相馬村</t>
    <rPh sb="0" eb="1">
      <t>キュウ</t>
    </rPh>
    <rPh sb="2" eb="5">
      <t>ソウマムラ</t>
    </rPh>
    <phoneticPr fontId="10"/>
  </si>
  <si>
    <t>産業（大分類）
男　　　女</t>
    <rPh sb="0" eb="2">
      <t>サンギョウ</t>
    </rPh>
    <rPh sb="3" eb="6">
      <t>ダイブンルイ</t>
    </rPh>
    <rPh sb="8" eb="9">
      <t>オトコ</t>
    </rPh>
    <rPh sb="12" eb="13">
      <t>オンナ</t>
    </rPh>
    <phoneticPr fontId="10"/>
  </si>
  <si>
    <t>市街
地域</t>
    <rPh sb="0" eb="1">
      <t>シ</t>
    </rPh>
    <rPh sb="1" eb="2">
      <t>マチ</t>
    </rPh>
    <rPh sb="3" eb="4">
      <t>チ</t>
    </rPh>
    <rPh sb="4" eb="5">
      <t>イキ</t>
    </rPh>
    <phoneticPr fontId="10"/>
  </si>
  <si>
    <t>新市街
地域</t>
    <rPh sb="0" eb="1">
      <t>シン</t>
    </rPh>
    <rPh sb="1" eb="3">
      <t>シガイ</t>
    </rPh>
    <rPh sb="4" eb="5">
      <t>チ</t>
    </rPh>
    <rPh sb="5" eb="6">
      <t>イキ</t>
    </rPh>
    <phoneticPr fontId="10"/>
  </si>
  <si>
    <t>田園
地域</t>
    <phoneticPr fontId="10"/>
  </si>
  <si>
    <t>桜ヶ丘
緑ヶ丘</t>
    <rPh sb="0" eb="3">
      <t>サクラガオカ</t>
    </rPh>
    <rPh sb="4" eb="7">
      <t>ミドリガオカ</t>
    </rPh>
    <phoneticPr fontId="10"/>
  </si>
  <si>
    <t>向外瀬
青　山</t>
    <rPh sb="0" eb="3">
      <t>ムカイトノセ</t>
    </rPh>
    <rPh sb="4" eb="5">
      <t>アオ</t>
    </rPh>
    <rPh sb="6" eb="7">
      <t>ヤマ</t>
    </rPh>
    <phoneticPr fontId="10"/>
  </si>
  <si>
    <t>城　東
外　崎</t>
    <rPh sb="0" eb="1">
      <t>シロ</t>
    </rPh>
    <rPh sb="2" eb="3">
      <t>ヒガシ</t>
    </rPh>
    <rPh sb="4" eb="5">
      <t>ソト</t>
    </rPh>
    <rPh sb="6" eb="7">
      <t>ザキ</t>
    </rPh>
    <phoneticPr fontId="10"/>
  </si>
  <si>
    <t>松　原
取　上</t>
    <rPh sb="0" eb="1">
      <t>マツ</t>
    </rPh>
    <rPh sb="2" eb="3">
      <t>ハラ</t>
    </rPh>
    <rPh sb="4" eb="5">
      <t>トリ</t>
    </rPh>
    <rPh sb="6" eb="7">
      <t>ウエ</t>
    </rPh>
    <phoneticPr fontId="10"/>
  </si>
  <si>
    <t>中　野
城　南</t>
    <rPh sb="0" eb="1">
      <t>ナカ</t>
    </rPh>
    <rPh sb="2" eb="3">
      <t>ノ</t>
    </rPh>
    <rPh sb="4" eb="5">
      <t>シロ</t>
    </rPh>
    <rPh sb="6" eb="7">
      <t>ミナミ</t>
    </rPh>
    <phoneticPr fontId="10"/>
  </si>
  <si>
    <t>浜の町
石　渡</t>
    <rPh sb="0" eb="1">
      <t>ハマ</t>
    </rPh>
    <rPh sb="2" eb="3">
      <t>マチ</t>
    </rPh>
    <rPh sb="4" eb="5">
      <t>イシ</t>
    </rPh>
    <rPh sb="6" eb="7">
      <t>ワタリ</t>
    </rPh>
    <phoneticPr fontId="10"/>
  </si>
  <si>
    <t>清　水</t>
    <rPh sb="0" eb="1">
      <t>シン</t>
    </rPh>
    <rPh sb="2" eb="3">
      <t>ミズ</t>
    </rPh>
    <phoneticPr fontId="10"/>
  </si>
  <si>
    <t>和　徳</t>
    <rPh sb="0" eb="1">
      <t>ワ</t>
    </rPh>
    <rPh sb="2" eb="3">
      <t>トク</t>
    </rPh>
    <phoneticPr fontId="10"/>
  </si>
  <si>
    <t>豊　田</t>
    <rPh sb="0" eb="1">
      <t>ユタカ</t>
    </rPh>
    <rPh sb="2" eb="3">
      <t>タ</t>
    </rPh>
    <phoneticPr fontId="10"/>
  </si>
  <si>
    <t>堀　越</t>
    <rPh sb="0" eb="1">
      <t>ホリ</t>
    </rPh>
    <rPh sb="2" eb="3">
      <t>コシ</t>
    </rPh>
    <phoneticPr fontId="10"/>
  </si>
  <si>
    <t>千　年</t>
    <rPh sb="0" eb="1">
      <t>セン</t>
    </rPh>
    <rPh sb="2" eb="3">
      <t>トシ</t>
    </rPh>
    <phoneticPr fontId="10"/>
  </si>
  <si>
    <t>藤　代</t>
    <rPh sb="0" eb="1">
      <t>フジ</t>
    </rPh>
    <rPh sb="2" eb="3">
      <t>ダイ</t>
    </rPh>
    <phoneticPr fontId="10"/>
  </si>
  <si>
    <t>東目屋</t>
    <rPh sb="0" eb="2">
      <t>ヒガシメ</t>
    </rPh>
    <rPh sb="2" eb="3">
      <t>ヤ</t>
    </rPh>
    <phoneticPr fontId="10"/>
  </si>
  <si>
    <t>船　沢</t>
    <rPh sb="0" eb="1">
      <t>フネ</t>
    </rPh>
    <rPh sb="2" eb="3">
      <t>サワ</t>
    </rPh>
    <phoneticPr fontId="10"/>
  </si>
  <si>
    <t>高　杉</t>
    <rPh sb="0" eb="1">
      <t>タカ</t>
    </rPh>
    <rPh sb="2" eb="3">
      <t>スギ</t>
    </rPh>
    <phoneticPr fontId="10"/>
  </si>
  <si>
    <t>裾　野</t>
    <rPh sb="0" eb="1">
      <t>スソ</t>
    </rPh>
    <rPh sb="2" eb="3">
      <t>ノ</t>
    </rPh>
    <phoneticPr fontId="10"/>
  </si>
  <si>
    <t>新　和</t>
    <rPh sb="0" eb="1">
      <t>アタラ</t>
    </rPh>
    <rPh sb="2" eb="3">
      <t>ワ</t>
    </rPh>
    <phoneticPr fontId="10"/>
  </si>
  <si>
    <t>石　川</t>
    <rPh sb="0" eb="1">
      <t>イシ</t>
    </rPh>
    <rPh sb="2" eb="3">
      <t>カワ</t>
    </rPh>
    <phoneticPr fontId="10"/>
  </si>
  <si>
    <t>総　　　　　　数</t>
  </si>
  <si>
    <t xml:space="preserve"> </t>
    <phoneticPr fontId="10"/>
  </si>
  <si>
    <t>金融業,保険業</t>
    <rPh sb="2" eb="3">
      <t>ギョウ</t>
    </rPh>
    <rPh sb="6" eb="7">
      <t>ギョウ</t>
    </rPh>
    <phoneticPr fontId="10"/>
  </si>
  <si>
    <t>不動産業,物品賃貸業</t>
    <rPh sb="5" eb="7">
      <t>ブッピン</t>
    </rPh>
    <rPh sb="7" eb="10">
      <t>チンタイギョウ</t>
    </rPh>
    <phoneticPr fontId="10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</si>
  <si>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</si>
  <si>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Ａ</t>
    <phoneticPr fontId="10"/>
  </si>
  <si>
    <t xml:space="preserve"> </t>
    <phoneticPr fontId="10"/>
  </si>
  <si>
    <t>Ｂ</t>
    <phoneticPr fontId="10"/>
  </si>
  <si>
    <t>漁業</t>
    <phoneticPr fontId="10"/>
  </si>
  <si>
    <t>-</t>
    <phoneticPr fontId="10"/>
  </si>
  <si>
    <t>Ｃ</t>
    <phoneticPr fontId="10"/>
  </si>
  <si>
    <t>Ｄ</t>
    <phoneticPr fontId="10"/>
  </si>
  <si>
    <t>建設業</t>
    <phoneticPr fontId="10"/>
  </si>
  <si>
    <t>Ｅ</t>
    <phoneticPr fontId="10"/>
  </si>
  <si>
    <t>製造業</t>
    <phoneticPr fontId="10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</si>
  <si>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</si>
  <si>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</si>
  <si>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</si>
  <si>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</si>
  <si>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</si>
  <si>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</si>
  <si>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</si>
  <si>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</si>
  <si>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</si>
  <si>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</si>
  <si>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教育，学習支援業</t>
    <phoneticPr fontId="10"/>
  </si>
  <si>
    <t>Ｐ</t>
    <phoneticPr fontId="10"/>
  </si>
  <si>
    <t>Ｑ</t>
    <phoneticPr fontId="10"/>
  </si>
  <si>
    <t>Ｒ</t>
    <phoneticPr fontId="10"/>
  </si>
  <si>
    <t>Ｓ</t>
    <phoneticPr fontId="10"/>
  </si>
  <si>
    <t>Ｔ</t>
    <phoneticPr fontId="10"/>
  </si>
  <si>
    <t>男女別15歳以上就業者数－平成27年</t>
    <rPh sb="8" eb="11">
      <t>シュウギョウシャ</t>
    </rPh>
    <rPh sb="11" eb="12">
      <t>スウ</t>
    </rPh>
    <rPh sb="13" eb="15">
      <t>ヘイセイ</t>
    </rPh>
    <rPh sb="17" eb="18">
      <t>ネン</t>
    </rPh>
    <phoneticPr fontId="10"/>
  </si>
  <si>
    <t>第14表　地域・地区，産業（大分類），</t>
    <rPh sb="5" eb="7">
      <t>チイキ</t>
    </rPh>
    <rPh sb="8" eb="10">
      <t>チク</t>
    </rPh>
    <phoneticPr fontId="10"/>
  </si>
  <si>
    <t>田園
地域</t>
    <phoneticPr fontId="10"/>
  </si>
  <si>
    <t>Ａ</t>
    <phoneticPr fontId="10"/>
  </si>
  <si>
    <t xml:space="preserve"> </t>
    <phoneticPr fontId="10"/>
  </si>
  <si>
    <t>Ｂ</t>
    <phoneticPr fontId="10"/>
  </si>
  <si>
    <t>漁業</t>
    <phoneticPr fontId="10"/>
  </si>
  <si>
    <t>Ｂ</t>
    <phoneticPr fontId="10"/>
  </si>
  <si>
    <t>Ｃ</t>
    <phoneticPr fontId="10"/>
  </si>
  <si>
    <t>Ｄ</t>
    <phoneticPr fontId="10"/>
  </si>
  <si>
    <t>建設業</t>
    <phoneticPr fontId="10"/>
  </si>
  <si>
    <t>Ｅ</t>
    <phoneticPr fontId="10"/>
  </si>
  <si>
    <t>製造業</t>
    <phoneticPr fontId="10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</si>
  <si>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</si>
  <si>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</si>
  <si>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</si>
  <si>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</si>
  <si>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</si>
  <si>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</si>
  <si>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</si>
  <si>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</si>
  <si>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</si>
  <si>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</si>
  <si>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教育，学習支援業</t>
    <phoneticPr fontId="10"/>
  </si>
  <si>
    <t>Ｐ</t>
    <phoneticPr fontId="10"/>
  </si>
  <si>
    <t>Ｑ</t>
    <phoneticPr fontId="10"/>
  </si>
  <si>
    <t>複合サービス事業</t>
    <phoneticPr fontId="10"/>
  </si>
  <si>
    <t>Ｒ</t>
    <phoneticPr fontId="10"/>
  </si>
  <si>
    <t>Ｓ</t>
    <phoneticPr fontId="10"/>
  </si>
  <si>
    <t>Ａ</t>
    <phoneticPr fontId="10"/>
  </si>
  <si>
    <t xml:space="preserve"> </t>
    <phoneticPr fontId="10"/>
  </si>
  <si>
    <t>Ｂ</t>
    <phoneticPr fontId="10"/>
  </si>
  <si>
    <t>漁業</t>
    <phoneticPr fontId="10"/>
  </si>
  <si>
    <t>Ｃ</t>
    <phoneticPr fontId="10"/>
  </si>
  <si>
    <t>Ｄ</t>
    <phoneticPr fontId="10"/>
  </si>
  <si>
    <t>建設業</t>
    <phoneticPr fontId="10"/>
  </si>
  <si>
    <t>Ｅ</t>
    <phoneticPr fontId="10"/>
  </si>
  <si>
    <t>製造業</t>
    <phoneticPr fontId="10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</si>
  <si>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</si>
  <si>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</si>
  <si>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</si>
  <si>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</si>
  <si>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</si>
  <si>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</si>
  <si>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</si>
  <si>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</si>
  <si>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</si>
  <si>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</si>
  <si>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教育，学習支援業</t>
    <phoneticPr fontId="10"/>
  </si>
  <si>
    <t>Ｐ</t>
    <phoneticPr fontId="10"/>
  </si>
  <si>
    <t>Ｑ</t>
    <phoneticPr fontId="10"/>
  </si>
  <si>
    <t>複合サービス事業</t>
    <phoneticPr fontId="10"/>
  </si>
  <si>
    <t>Ｒ</t>
    <phoneticPr fontId="10"/>
  </si>
  <si>
    <t>Ｓ</t>
    <phoneticPr fontId="10"/>
  </si>
  <si>
    <t>　注）地域毎に，「Ｔ 分類不能の産業」を除く就業者数に対する、各産業就業者数の割合を表記した。</t>
    <rPh sb="1" eb="2">
      <t>チュウ</t>
    </rPh>
    <rPh sb="3" eb="5">
      <t>チイキ</t>
    </rPh>
    <rPh sb="5" eb="6">
      <t>ゴト</t>
    </rPh>
    <rPh sb="11" eb="13">
      <t>ブンルイ</t>
    </rPh>
    <rPh sb="13" eb="15">
      <t>フノウ</t>
    </rPh>
    <rPh sb="16" eb="18">
      <t>サンギョウ</t>
    </rPh>
    <rPh sb="20" eb="21">
      <t>ノゾ</t>
    </rPh>
    <rPh sb="22" eb="25">
      <t>シュウギョウシャ</t>
    </rPh>
    <rPh sb="25" eb="26">
      <t>スウ</t>
    </rPh>
    <rPh sb="27" eb="28">
      <t>タイ</t>
    </rPh>
    <rPh sb="31" eb="32">
      <t>カク</t>
    </rPh>
    <rPh sb="32" eb="34">
      <t>サンギョウ</t>
    </rPh>
    <rPh sb="34" eb="37">
      <t>シュウギョウシャ</t>
    </rPh>
    <rPh sb="37" eb="38">
      <t>スウ</t>
    </rPh>
    <rPh sb="39" eb="41">
      <t>ワリアイ</t>
    </rPh>
    <rPh sb="42" eb="44">
      <t>ヒョウキ</t>
    </rPh>
    <phoneticPr fontId="10"/>
  </si>
  <si>
    <t>第15表　産業（大分類），従業上の地位（５区分），男女別</t>
    <rPh sb="0" eb="1">
      <t>ダイ</t>
    </rPh>
    <rPh sb="3" eb="4">
      <t>ヒョウ</t>
    </rPh>
    <rPh sb="5" eb="7">
      <t>サンギョウ</t>
    </rPh>
    <rPh sb="8" eb="11">
      <t>ダイブンルイ</t>
    </rPh>
    <rPh sb="13" eb="15">
      <t>ジュウギョウ</t>
    </rPh>
    <rPh sb="15" eb="16">
      <t>ジョウ</t>
    </rPh>
    <rPh sb="17" eb="19">
      <t>チイ</t>
    </rPh>
    <rPh sb="21" eb="23">
      <t>クブン</t>
    </rPh>
    <rPh sb="25" eb="28">
      <t>ダンジョベツ</t>
    </rPh>
    <phoneticPr fontId="10"/>
  </si>
  <si>
    <t>総　　　　　数</t>
    <rPh sb="0" eb="1">
      <t>フサ</t>
    </rPh>
    <rPh sb="6" eb="7">
      <t>カズ</t>
    </rPh>
    <phoneticPr fontId="10"/>
  </si>
  <si>
    <t>男　</t>
    <rPh sb="0" eb="1">
      <t>オトコ</t>
    </rPh>
    <phoneticPr fontId="10"/>
  </si>
  <si>
    <t>雇用者</t>
    <rPh sb="0" eb="3">
      <t>コヨウシャ</t>
    </rPh>
    <phoneticPr fontId="10"/>
  </si>
  <si>
    <t>役　員</t>
    <rPh sb="0" eb="1">
      <t>ヤク</t>
    </rPh>
    <rPh sb="2" eb="3">
      <t>イン</t>
    </rPh>
    <phoneticPr fontId="10"/>
  </si>
  <si>
    <t>雇い人の
ある業主</t>
    <rPh sb="0" eb="1">
      <t>ヤト</t>
    </rPh>
    <rPh sb="2" eb="3">
      <t>ニン</t>
    </rPh>
    <rPh sb="7" eb="9">
      <t>ギョウシュ</t>
    </rPh>
    <phoneticPr fontId="10"/>
  </si>
  <si>
    <t>家　族
従業者</t>
    <rPh sb="0" eb="1">
      <t>イエ</t>
    </rPh>
    <rPh sb="2" eb="3">
      <t>ヤカラ</t>
    </rPh>
    <rPh sb="4" eb="7">
      <t>ジュウギョウシャ</t>
    </rPh>
    <phoneticPr fontId="10"/>
  </si>
  <si>
    <t>第1次産業</t>
    <rPh sb="0" eb="1">
      <t>ダイ</t>
    </rPh>
    <rPh sb="2" eb="3">
      <t>ジ</t>
    </rPh>
    <rPh sb="3" eb="5">
      <t>サンギョウ</t>
    </rPh>
    <phoneticPr fontId="10"/>
  </si>
  <si>
    <t>-</t>
    <phoneticPr fontId="10"/>
  </si>
  <si>
    <t>漁業</t>
    <phoneticPr fontId="10"/>
  </si>
  <si>
    <t>第2次産業</t>
    <rPh sb="0" eb="1">
      <t>ダイ</t>
    </rPh>
    <rPh sb="2" eb="3">
      <t>ジ</t>
    </rPh>
    <rPh sb="3" eb="5">
      <t>サンギョウ</t>
    </rPh>
    <phoneticPr fontId="10"/>
  </si>
  <si>
    <t>Ｃ</t>
    <phoneticPr fontId="10"/>
  </si>
  <si>
    <t>Ｄ</t>
    <phoneticPr fontId="10"/>
  </si>
  <si>
    <t>建設業</t>
    <phoneticPr fontId="10"/>
  </si>
  <si>
    <t>平</t>
    <rPh sb="0" eb="1">
      <t>タイラ</t>
    </rPh>
    <phoneticPr fontId="10"/>
  </si>
  <si>
    <t>Ｅ</t>
    <phoneticPr fontId="10"/>
  </si>
  <si>
    <t>製造業</t>
    <phoneticPr fontId="10"/>
  </si>
  <si>
    <t>第3次産業</t>
    <rPh sb="0" eb="1">
      <t>ダイ</t>
    </rPh>
    <rPh sb="2" eb="3">
      <t>ジ</t>
    </rPh>
    <rPh sb="3" eb="5">
      <t>サンギョウ</t>
    </rPh>
    <phoneticPr fontId="10"/>
  </si>
  <si>
    <t>Ｆ</t>
    <phoneticPr fontId="10"/>
  </si>
  <si>
    <t>-</t>
    <phoneticPr fontId="10"/>
  </si>
  <si>
    <t>Ｇ</t>
    <phoneticPr fontId="10"/>
  </si>
  <si>
    <t>情報通信業</t>
    <phoneticPr fontId="10"/>
  </si>
  <si>
    <t>Ｈ</t>
    <phoneticPr fontId="10"/>
  </si>
  <si>
    <t>Ｉ</t>
    <phoneticPr fontId="10"/>
  </si>
  <si>
    <t>Ｊ</t>
    <phoneticPr fontId="10"/>
  </si>
  <si>
    <t>-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</si>
  <si>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</si>
  <si>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</si>
  <si>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</si>
  <si>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</si>
  <si>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</si>
  <si>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教育，学習支援業</t>
    <phoneticPr fontId="10"/>
  </si>
  <si>
    <t>Ｐ</t>
    <phoneticPr fontId="10"/>
  </si>
  <si>
    <t>Ｑ</t>
    <phoneticPr fontId="10"/>
  </si>
  <si>
    <t>Ｒ</t>
    <phoneticPr fontId="10"/>
  </si>
  <si>
    <t>Ｓ</t>
    <phoneticPr fontId="10"/>
  </si>
  <si>
    <t>Ｔ</t>
    <phoneticPr fontId="10"/>
  </si>
  <si>
    <t>Ｅ</t>
    <phoneticPr fontId="10"/>
  </si>
  <si>
    <t>Ｆ</t>
    <phoneticPr fontId="10"/>
  </si>
  <si>
    <t>Ｊ</t>
    <phoneticPr fontId="10"/>
  </si>
  <si>
    <t>第16表　職業（大分類），年齢（５歳階級），</t>
    <rPh sb="5" eb="7">
      <t>ショクギョウ</t>
    </rPh>
    <rPh sb="8" eb="11">
      <t>ダイブンルイ</t>
    </rPh>
    <phoneticPr fontId="38"/>
  </si>
  <si>
    <t>単位:人</t>
  </si>
  <si>
    <t>年齢（５歳階級）
男　　　 女</t>
    <rPh sb="0" eb="2">
      <t>ネンレイ</t>
    </rPh>
    <rPh sb="4" eb="5">
      <t>サイ</t>
    </rPh>
    <rPh sb="5" eb="7">
      <t>カイキュウ</t>
    </rPh>
    <phoneticPr fontId="38"/>
  </si>
  <si>
    <t>総                           数</t>
    <rPh sb="0" eb="1">
      <t>フサ</t>
    </rPh>
    <rPh sb="28" eb="29">
      <t>カズ</t>
    </rPh>
    <phoneticPr fontId="38"/>
  </si>
  <si>
    <t>（再掲）　雇　　　　用　　　　者　1)</t>
    <rPh sb="1" eb="3">
      <t>サイケイ</t>
    </rPh>
    <rPh sb="5" eb="6">
      <t>ヤトイ</t>
    </rPh>
    <rPh sb="10" eb="11">
      <t>ヨウ</t>
    </rPh>
    <rPh sb="15" eb="16">
      <t>モノ</t>
    </rPh>
    <phoneticPr fontId="38"/>
  </si>
  <si>
    <t>総　数</t>
    <rPh sb="0" eb="1">
      <t>フサ</t>
    </rPh>
    <rPh sb="2" eb="3">
      <t>カズ</t>
    </rPh>
    <phoneticPr fontId="38"/>
  </si>
  <si>
    <t>Ａ</t>
    <phoneticPr fontId="38"/>
  </si>
  <si>
    <t>Ｂ</t>
    <phoneticPr fontId="38"/>
  </si>
  <si>
    <t>Ｃ</t>
    <phoneticPr fontId="38"/>
  </si>
  <si>
    <t>Ｄ</t>
    <phoneticPr fontId="38"/>
  </si>
  <si>
    <t>Ｅ</t>
    <phoneticPr fontId="38"/>
  </si>
  <si>
    <t>Ｆ</t>
    <phoneticPr fontId="38"/>
  </si>
  <si>
    <t>Ｇ</t>
    <phoneticPr fontId="38"/>
  </si>
  <si>
    <t>Ｈ</t>
    <phoneticPr fontId="38"/>
  </si>
  <si>
    <t>Ｉ</t>
    <phoneticPr fontId="38"/>
  </si>
  <si>
    <t>Ｊ</t>
    <phoneticPr fontId="38"/>
  </si>
  <si>
    <t>Ｋ</t>
    <phoneticPr fontId="38"/>
  </si>
  <si>
    <t>Ｌ</t>
    <phoneticPr fontId="38"/>
  </si>
  <si>
    <t>管理的
職業
従事者</t>
    <rPh sb="0" eb="1">
      <t>カン</t>
    </rPh>
    <rPh sb="1" eb="2">
      <t>リ</t>
    </rPh>
    <phoneticPr fontId="38"/>
  </si>
  <si>
    <t>専門的・
技術的
職業
従事者</t>
    <rPh sb="0" eb="3">
      <t>センモンテキ</t>
    </rPh>
    <rPh sb="5" eb="8">
      <t>ギジュツテキ</t>
    </rPh>
    <phoneticPr fontId="38"/>
  </si>
  <si>
    <t>事務
従事者</t>
    <phoneticPr fontId="38"/>
  </si>
  <si>
    <t>販売
従事者</t>
    <phoneticPr fontId="38"/>
  </si>
  <si>
    <t>サービス
職業
従事者</t>
    <phoneticPr fontId="38"/>
  </si>
  <si>
    <t>保安職業
従事者</t>
    <phoneticPr fontId="38"/>
  </si>
  <si>
    <t>農林漁業
従事者</t>
    <rPh sb="5" eb="7">
      <t>ジュウジ</t>
    </rPh>
    <phoneticPr fontId="38"/>
  </si>
  <si>
    <t>生産工程
従事者</t>
    <rPh sb="0" eb="2">
      <t>セイサン</t>
    </rPh>
    <rPh sb="2" eb="4">
      <t>コウテイ</t>
    </rPh>
    <rPh sb="5" eb="8">
      <t>ジュウジシャ</t>
    </rPh>
    <phoneticPr fontId="38"/>
  </si>
  <si>
    <t>輸送・
機械運転
従事者</t>
    <rPh sb="0" eb="2">
      <t>ユソウ</t>
    </rPh>
    <rPh sb="4" eb="6">
      <t>キカイ</t>
    </rPh>
    <rPh sb="6" eb="8">
      <t>ウンテン</t>
    </rPh>
    <rPh sb="9" eb="12">
      <t>ジュウジシャ</t>
    </rPh>
    <phoneticPr fontId="38"/>
  </si>
  <si>
    <t>建設・
採掘
従事者</t>
    <rPh sb="0" eb="2">
      <t>ケンセツ</t>
    </rPh>
    <rPh sb="4" eb="6">
      <t>サイクツ</t>
    </rPh>
    <rPh sb="7" eb="10">
      <t>ジュウジシャ</t>
    </rPh>
    <phoneticPr fontId="38"/>
  </si>
  <si>
    <t>運搬・
清掃・
包装等
従事者</t>
    <rPh sb="0" eb="2">
      <t>ウンパン</t>
    </rPh>
    <rPh sb="4" eb="6">
      <t>セイソウ</t>
    </rPh>
    <rPh sb="8" eb="10">
      <t>ホウソウ</t>
    </rPh>
    <rPh sb="10" eb="11">
      <t>トウ</t>
    </rPh>
    <rPh sb="12" eb="15">
      <t>ジュウジシャ</t>
    </rPh>
    <phoneticPr fontId="38"/>
  </si>
  <si>
    <t>分類不能
の職業</t>
    <rPh sb="0" eb="2">
      <t>ブンルイ</t>
    </rPh>
    <rPh sb="2" eb="4">
      <t>フノウ</t>
    </rPh>
    <rPh sb="6" eb="8">
      <t>ショクギョウ</t>
    </rPh>
    <phoneticPr fontId="38"/>
  </si>
  <si>
    <t>総　　数</t>
    <rPh sb="0" eb="1">
      <t>フサ</t>
    </rPh>
    <rPh sb="3" eb="4">
      <t>カズ</t>
    </rPh>
    <phoneticPr fontId="38"/>
  </si>
  <si>
    <t>総数</t>
    <phoneticPr fontId="5"/>
  </si>
  <si>
    <t>歳</t>
    <phoneticPr fontId="38"/>
  </si>
  <si>
    <t>歳</t>
    <rPh sb="0" eb="1">
      <t>サイ</t>
    </rPh>
    <phoneticPr fontId="38"/>
  </si>
  <si>
    <t>85歳以上</t>
    <phoneticPr fontId="5"/>
  </si>
  <si>
    <t>男</t>
    <rPh sb="0" eb="1">
      <t>オトコ</t>
    </rPh>
    <phoneticPr fontId="38"/>
  </si>
  <si>
    <t>総数</t>
    <phoneticPr fontId="5"/>
  </si>
  <si>
    <t>歳</t>
    <phoneticPr fontId="38"/>
  </si>
  <si>
    <t>女</t>
    <rPh sb="0" eb="1">
      <t>オンナ</t>
    </rPh>
    <phoneticPr fontId="38"/>
  </si>
  <si>
    <t>　１）雇用者には役員を含む。</t>
    <rPh sb="3" eb="6">
      <t>コヨウシャ</t>
    </rPh>
    <rPh sb="8" eb="10">
      <t>ヤクイン</t>
    </rPh>
    <rPh sb="11" eb="12">
      <t>フク</t>
    </rPh>
    <phoneticPr fontId="38"/>
  </si>
  <si>
    <t>男女別15歳以上就業者数－平成27年</t>
    <rPh sb="0" eb="2">
      <t>ダンジョ</t>
    </rPh>
    <rPh sb="2" eb="3">
      <t>ベツ</t>
    </rPh>
    <rPh sb="13" eb="15">
      <t>ヘイセイ</t>
    </rPh>
    <rPh sb="17" eb="18">
      <t>ネン</t>
    </rPh>
    <phoneticPr fontId="38"/>
  </si>
  <si>
    <t>第17表　世帯の種類（２区分），世帯人員</t>
    <rPh sb="0" eb="1">
      <t>ダイ</t>
    </rPh>
    <rPh sb="3" eb="4">
      <t>ヒョウ</t>
    </rPh>
    <rPh sb="5" eb="7">
      <t>セタイ</t>
    </rPh>
    <rPh sb="8" eb="10">
      <t>シュルイ</t>
    </rPh>
    <rPh sb="12" eb="14">
      <t>クブン</t>
    </rPh>
    <rPh sb="16" eb="18">
      <t>セタイ</t>
    </rPh>
    <rPh sb="18" eb="20">
      <t>ジンイン</t>
    </rPh>
    <phoneticPr fontId="10"/>
  </si>
  <si>
    <t>単位:世帯，人，％</t>
    <phoneticPr fontId="10"/>
  </si>
  <si>
    <t>地　　　　　域</t>
    <rPh sb="0" eb="1">
      <t>チ</t>
    </rPh>
    <rPh sb="6" eb="7">
      <t>イキ</t>
    </rPh>
    <phoneticPr fontId="10"/>
  </si>
  <si>
    <t>総　　数 1)</t>
    <rPh sb="0" eb="1">
      <t>フサ</t>
    </rPh>
    <rPh sb="3" eb="4">
      <t>カズ</t>
    </rPh>
    <phoneticPr fontId="10"/>
  </si>
  <si>
    <t>一　　　　　　　　般　　　　</t>
    <rPh sb="0" eb="1">
      <t>イチ</t>
    </rPh>
    <rPh sb="9" eb="10">
      <t>パン</t>
    </rPh>
    <phoneticPr fontId="10"/>
  </si>
  <si>
    <t>　　　　世　　　　　　　　　帯</t>
    <rPh sb="4" eb="5">
      <t>ヨ</t>
    </rPh>
    <rPh sb="14" eb="15">
      <t>オビ</t>
    </rPh>
    <phoneticPr fontId="10"/>
  </si>
  <si>
    <t>施設等の世帯</t>
    <rPh sb="0" eb="2">
      <t>シセツ</t>
    </rPh>
    <rPh sb="2" eb="3">
      <t>トウ</t>
    </rPh>
    <rPh sb="4" eb="6">
      <t>セタイ</t>
    </rPh>
    <phoneticPr fontId="10"/>
  </si>
  <si>
    <t>地        域</t>
    <rPh sb="0" eb="1">
      <t>チ</t>
    </rPh>
    <rPh sb="9" eb="10">
      <t>イキ</t>
    </rPh>
    <phoneticPr fontId="10"/>
  </si>
  <si>
    <t>世 帯 数</t>
    <rPh sb="0" eb="1">
      <t>ヨ</t>
    </rPh>
    <rPh sb="2" eb="3">
      <t>オビ</t>
    </rPh>
    <rPh sb="4" eb="5">
      <t>カズ</t>
    </rPh>
    <phoneticPr fontId="10"/>
  </si>
  <si>
    <t>世帯人員</t>
    <rPh sb="0" eb="2">
      <t>セタイ</t>
    </rPh>
    <rPh sb="2" eb="4">
      <t>ジンイン</t>
    </rPh>
    <phoneticPr fontId="10"/>
  </si>
  <si>
    <t>総　　数</t>
    <rPh sb="0" eb="1">
      <t>フサ</t>
    </rPh>
    <rPh sb="3" eb="4">
      <t>カズ</t>
    </rPh>
    <phoneticPr fontId="10"/>
  </si>
  <si>
    <t>１　人</t>
    <rPh sb="2" eb="3">
      <t>ニン</t>
    </rPh>
    <phoneticPr fontId="10"/>
  </si>
  <si>
    <t>２　人</t>
    <rPh sb="2" eb="3">
      <t>ニン</t>
    </rPh>
    <phoneticPr fontId="10"/>
  </si>
  <si>
    <t>３　人</t>
    <rPh sb="2" eb="3">
      <t>ニン</t>
    </rPh>
    <phoneticPr fontId="10"/>
  </si>
  <si>
    <t>４　人</t>
    <rPh sb="2" eb="3">
      <t>ニン</t>
    </rPh>
    <phoneticPr fontId="10"/>
  </si>
  <si>
    <t>５　人</t>
    <rPh sb="2" eb="3">
      <t>ニン</t>
    </rPh>
    <phoneticPr fontId="10"/>
  </si>
  <si>
    <t>６　人</t>
    <rPh sb="2" eb="3">
      <t>ニン</t>
    </rPh>
    <phoneticPr fontId="10"/>
  </si>
  <si>
    <t>７人以上</t>
    <rPh sb="1" eb="2">
      <t>ニン</t>
    </rPh>
    <rPh sb="2" eb="4">
      <t>イジョウ</t>
    </rPh>
    <phoneticPr fontId="10"/>
  </si>
  <si>
    <t>実数</t>
    <rPh sb="0" eb="2">
      <t>ジッスウ</t>
    </rPh>
    <phoneticPr fontId="10"/>
  </si>
  <si>
    <t>市街地域</t>
    <rPh sb="0" eb="2">
      <t>シガイ</t>
    </rPh>
    <rPh sb="2" eb="4">
      <t>チイキ</t>
    </rPh>
    <phoneticPr fontId="10"/>
  </si>
  <si>
    <t>新市街地域</t>
    <rPh sb="0" eb="1">
      <t>シン</t>
    </rPh>
    <rPh sb="1" eb="3">
      <t>シガイ</t>
    </rPh>
    <rPh sb="3" eb="5">
      <t>チイキ</t>
    </rPh>
    <phoneticPr fontId="10"/>
  </si>
  <si>
    <t>桜ヶ丘・緑ヶ丘地区</t>
    <rPh sb="0" eb="3">
      <t>サクラガオカ</t>
    </rPh>
    <rPh sb="7" eb="9">
      <t>チク</t>
    </rPh>
    <phoneticPr fontId="10"/>
  </si>
  <si>
    <t>向外瀬・青　山地区</t>
    <rPh sb="0" eb="3">
      <t>ムカイトノセ</t>
    </rPh>
    <rPh sb="4" eb="5">
      <t>アオ</t>
    </rPh>
    <rPh sb="6" eb="7">
      <t>サン</t>
    </rPh>
    <rPh sb="7" eb="9">
      <t>チク</t>
    </rPh>
    <phoneticPr fontId="10"/>
  </si>
  <si>
    <t>城　東・外　崎地区</t>
    <rPh sb="0" eb="1">
      <t>シロ</t>
    </rPh>
    <rPh sb="2" eb="3">
      <t>ヒガシ</t>
    </rPh>
    <rPh sb="4" eb="5">
      <t>ソト</t>
    </rPh>
    <rPh sb="6" eb="7">
      <t>サキ</t>
    </rPh>
    <rPh sb="7" eb="9">
      <t>チク</t>
    </rPh>
    <phoneticPr fontId="10"/>
  </si>
  <si>
    <t>松　原・取　上地区</t>
    <rPh sb="0" eb="1">
      <t>マツ</t>
    </rPh>
    <rPh sb="2" eb="3">
      <t>ハラ</t>
    </rPh>
    <rPh sb="4" eb="5">
      <t>トリ</t>
    </rPh>
    <rPh sb="6" eb="7">
      <t>ジョウ</t>
    </rPh>
    <rPh sb="7" eb="9">
      <t>チク</t>
    </rPh>
    <phoneticPr fontId="10"/>
  </si>
  <si>
    <t>中　野・城　南地区</t>
    <rPh sb="0" eb="1">
      <t>ナカ</t>
    </rPh>
    <rPh sb="2" eb="3">
      <t>ノ</t>
    </rPh>
    <rPh sb="4" eb="5">
      <t>シロ</t>
    </rPh>
    <rPh sb="6" eb="7">
      <t>ミナミ</t>
    </rPh>
    <rPh sb="7" eb="9">
      <t>チク</t>
    </rPh>
    <phoneticPr fontId="10"/>
  </si>
  <si>
    <t>浜の町・石　渡地区</t>
    <rPh sb="0" eb="1">
      <t>ハマ</t>
    </rPh>
    <rPh sb="2" eb="3">
      <t>マチ</t>
    </rPh>
    <rPh sb="4" eb="5">
      <t>イシ</t>
    </rPh>
    <rPh sb="6" eb="7">
      <t>ワタリ</t>
    </rPh>
    <rPh sb="7" eb="9">
      <t>チク</t>
    </rPh>
    <phoneticPr fontId="10"/>
  </si>
  <si>
    <t>田園地域</t>
    <rPh sb="0" eb="2">
      <t>デンエン</t>
    </rPh>
    <rPh sb="2" eb="4">
      <t>チイキ</t>
    </rPh>
    <phoneticPr fontId="10"/>
  </si>
  <si>
    <t>清水地区</t>
    <rPh sb="0" eb="1">
      <t>セイ</t>
    </rPh>
    <rPh sb="1" eb="2">
      <t>ミズ</t>
    </rPh>
    <rPh sb="2" eb="4">
      <t>チク</t>
    </rPh>
    <phoneticPr fontId="10"/>
  </si>
  <si>
    <t>和徳地区</t>
    <rPh sb="0" eb="1">
      <t>ワ</t>
    </rPh>
    <rPh sb="1" eb="2">
      <t>トク</t>
    </rPh>
    <rPh sb="2" eb="4">
      <t>チク</t>
    </rPh>
    <phoneticPr fontId="10"/>
  </si>
  <si>
    <t>豊田地区</t>
    <rPh sb="0" eb="1">
      <t>トヨ</t>
    </rPh>
    <rPh sb="1" eb="2">
      <t>タ</t>
    </rPh>
    <rPh sb="2" eb="4">
      <t>チク</t>
    </rPh>
    <phoneticPr fontId="10"/>
  </si>
  <si>
    <t>堀越地区</t>
    <rPh sb="0" eb="1">
      <t>ホリ</t>
    </rPh>
    <rPh sb="1" eb="2">
      <t>コシ</t>
    </rPh>
    <rPh sb="2" eb="4">
      <t>チク</t>
    </rPh>
    <phoneticPr fontId="10"/>
  </si>
  <si>
    <t>千年地区</t>
    <rPh sb="0" eb="1">
      <t>セン</t>
    </rPh>
    <rPh sb="1" eb="2">
      <t>トシ</t>
    </rPh>
    <rPh sb="2" eb="4">
      <t>チク</t>
    </rPh>
    <phoneticPr fontId="10"/>
  </si>
  <si>
    <t>藤代地区</t>
    <rPh sb="0" eb="1">
      <t>フジ</t>
    </rPh>
    <rPh sb="1" eb="2">
      <t>ダイ</t>
    </rPh>
    <rPh sb="2" eb="4">
      <t>チク</t>
    </rPh>
    <phoneticPr fontId="10"/>
  </si>
  <si>
    <t>東目屋地区</t>
    <rPh sb="0" eb="1">
      <t>ヒガシ</t>
    </rPh>
    <rPh sb="1" eb="2">
      <t>メ</t>
    </rPh>
    <rPh sb="2" eb="3">
      <t>ヤ</t>
    </rPh>
    <rPh sb="3" eb="5">
      <t>チク</t>
    </rPh>
    <phoneticPr fontId="10"/>
  </si>
  <si>
    <t>船沢地区</t>
    <rPh sb="0" eb="1">
      <t>セン</t>
    </rPh>
    <rPh sb="1" eb="2">
      <t>サワ</t>
    </rPh>
    <rPh sb="2" eb="4">
      <t>チク</t>
    </rPh>
    <phoneticPr fontId="10"/>
  </si>
  <si>
    <t>高杉地区</t>
    <rPh sb="0" eb="1">
      <t>タカ</t>
    </rPh>
    <rPh sb="1" eb="2">
      <t>スギ</t>
    </rPh>
    <rPh sb="2" eb="4">
      <t>チク</t>
    </rPh>
    <phoneticPr fontId="10"/>
  </si>
  <si>
    <t>裾野地区</t>
    <rPh sb="0" eb="1">
      <t>スソ</t>
    </rPh>
    <rPh sb="1" eb="2">
      <t>ノ</t>
    </rPh>
    <rPh sb="2" eb="4">
      <t>チク</t>
    </rPh>
    <phoneticPr fontId="10"/>
  </si>
  <si>
    <t>新和地区</t>
    <rPh sb="0" eb="1">
      <t>アタラ</t>
    </rPh>
    <rPh sb="1" eb="2">
      <t>ワ</t>
    </rPh>
    <rPh sb="2" eb="4">
      <t>チク</t>
    </rPh>
    <phoneticPr fontId="10"/>
  </si>
  <si>
    <t>石川地区</t>
    <rPh sb="0" eb="1">
      <t>イシ</t>
    </rPh>
    <rPh sb="1" eb="2">
      <t>カワ</t>
    </rPh>
    <rPh sb="2" eb="4">
      <t>チク</t>
    </rPh>
    <phoneticPr fontId="10"/>
  </si>
  <si>
    <t>旧岩木町</t>
    <rPh sb="0" eb="4">
      <t>イ</t>
    </rPh>
    <phoneticPr fontId="10"/>
  </si>
  <si>
    <t>旧相馬村</t>
    <rPh sb="0" eb="4">
      <t>ソ</t>
    </rPh>
    <phoneticPr fontId="10"/>
  </si>
  <si>
    <t>構成比</t>
    <rPh sb="0" eb="3">
      <t>コウセイヒ</t>
    </rPh>
    <phoneticPr fontId="10"/>
  </si>
  <si>
    <t>-</t>
    <phoneticPr fontId="10"/>
  </si>
  <si>
    <t>-</t>
    <phoneticPr fontId="10"/>
  </si>
  <si>
    <t>　１）総数には世帯の種類不詳を含む。</t>
    <rPh sb="3" eb="5">
      <t>ソウスウ</t>
    </rPh>
    <rPh sb="7" eb="9">
      <t>セタイ</t>
    </rPh>
    <rPh sb="10" eb="12">
      <t>シュルイ</t>
    </rPh>
    <rPh sb="12" eb="14">
      <t>フショウ</t>
    </rPh>
    <rPh sb="15" eb="16">
      <t>フク</t>
    </rPh>
    <phoneticPr fontId="10"/>
  </si>
  <si>
    <t>　２）構成比は，世帯の種類不詳分を除いたもので算出した。</t>
    <rPh sb="3" eb="6">
      <t>コウセイヒ</t>
    </rPh>
    <rPh sb="8" eb="10">
      <t>セタイ</t>
    </rPh>
    <rPh sb="11" eb="13">
      <t>シュルイ</t>
    </rPh>
    <rPh sb="13" eb="15">
      <t>フショウ</t>
    </rPh>
    <rPh sb="15" eb="16">
      <t>ブン</t>
    </rPh>
    <rPh sb="17" eb="18">
      <t>ノゾ</t>
    </rPh>
    <rPh sb="23" eb="25">
      <t>サンシュツ</t>
    </rPh>
    <phoneticPr fontId="10"/>
  </si>
  <si>
    <t>（７区分）別世帯数及び世帯人員－平成27年</t>
    <rPh sb="6" eb="9">
      <t>セタイスウ</t>
    </rPh>
    <rPh sb="9" eb="10">
      <t>オヨ</t>
    </rPh>
    <rPh sb="11" eb="13">
      <t>セタイ</t>
    </rPh>
    <rPh sb="13" eb="15">
      <t>ジンイン</t>
    </rPh>
    <rPh sb="16" eb="18">
      <t>ヘイセイ</t>
    </rPh>
    <rPh sb="20" eb="21">
      <t>ネン</t>
    </rPh>
    <phoneticPr fontId="10"/>
  </si>
  <si>
    <t>第18表　世帯の家族類型（16区分）別一般世帯数，一般世帯</t>
    <phoneticPr fontId="38"/>
  </si>
  <si>
    <t>単位:世帯，人</t>
    <rPh sb="0" eb="2">
      <t>タンイ</t>
    </rPh>
    <rPh sb="3" eb="5">
      <t>セタイ</t>
    </rPh>
    <rPh sb="6" eb="7">
      <t>ニン</t>
    </rPh>
    <phoneticPr fontId="38"/>
  </si>
  <si>
    <t>世 帯 の 家 族 類 型</t>
    <phoneticPr fontId="38"/>
  </si>
  <si>
    <t>一般世帯数</t>
    <rPh sb="0" eb="2">
      <t>イッパン</t>
    </rPh>
    <rPh sb="2" eb="5">
      <t>セタイスウ</t>
    </rPh>
    <phoneticPr fontId="38"/>
  </si>
  <si>
    <t>一般世帯人員</t>
    <rPh sb="0" eb="2">
      <t>イッパン</t>
    </rPh>
    <rPh sb="2" eb="4">
      <t>セタイ</t>
    </rPh>
    <rPh sb="4" eb="6">
      <t>ジンイン</t>
    </rPh>
    <phoneticPr fontId="38"/>
  </si>
  <si>
    <t>１世帯当たり
世帯人員</t>
    <rPh sb="1" eb="3">
      <t>セタイ</t>
    </rPh>
    <rPh sb="3" eb="4">
      <t>ア</t>
    </rPh>
    <rPh sb="7" eb="9">
      <t>セタイ</t>
    </rPh>
    <rPh sb="9" eb="11">
      <t>ジンイン</t>
    </rPh>
    <phoneticPr fontId="38"/>
  </si>
  <si>
    <t xml:space="preserve">  （再 掲）</t>
    <phoneticPr fontId="38"/>
  </si>
  <si>
    <t>6歳未満世帯員のいる一般世帯</t>
    <rPh sb="4" eb="7">
      <t>セタイイン</t>
    </rPh>
    <phoneticPr fontId="38"/>
  </si>
  <si>
    <t xml:space="preserve"> 18歳未満世帯員のいる一般世帯</t>
    <rPh sb="6" eb="9">
      <t>セタイイン</t>
    </rPh>
    <phoneticPr fontId="38"/>
  </si>
  <si>
    <t>3世代世帯</t>
    <phoneticPr fontId="38"/>
  </si>
  <si>
    <t>世帯数</t>
    <phoneticPr fontId="38"/>
  </si>
  <si>
    <t>世帯人員</t>
    <phoneticPr fontId="38"/>
  </si>
  <si>
    <t>6歳未満
世帯人員</t>
    <rPh sb="5" eb="7">
      <t>セタイ</t>
    </rPh>
    <phoneticPr fontId="38"/>
  </si>
  <si>
    <t>18歳未満
世帯人員</t>
    <rPh sb="6" eb="8">
      <t>セタイ</t>
    </rPh>
    <phoneticPr fontId="38"/>
  </si>
  <si>
    <t>　　</t>
    <phoneticPr fontId="17"/>
  </si>
  <si>
    <t>実　　　数</t>
    <rPh sb="0" eb="1">
      <t>ミ</t>
    </rPh>
    <rPh sb="4" eb="5">
      <t>スウ</t>
    </rPh>
    <phoneticPr fontId="38"/>
  </si>
  <si>
    <t>総数        　　　　　　</t>
    <phoneticPr fontId="38"/>
  </si>
  <si>
    <t>1)</t>
    <phoneticPr fontId="17"/>
  </si>
  <si>
    <t>親族のみの世帯</t>
    <phoneticPr fontId="38"/>
  </si>
  <si>
    <t>Ⅰ</t>
    <phoneticPr fontId="38"/>
  </si>
  <si>
    <t>核家族世帯</t>
    <phoneticPr fontId="38"/>
  </si>
  <si>
    <t>(１)</t>
    <phoneticPr fontId="38"/>
  </si>
  <si>
    <t>夫婦のみの世帯</t>
    <phoneticPr fontId="38"/>
  </si>
  <si>
    <t>(２)</t>
    <phoneticPr fontId="38"/>
  </si>
  <si>
    <t>夫婦と子供から成る世帯</t>
    <phoneticPr fontId="38"/>
  </si>
  <si>
    <t>(３)</t>
    <phoneticPr fontId="38"/>
  </si>
  <si>
    <t xml:space="preserve">男親と子供から成る世帯 </t>
    <phoneticPr fontId="38"/>
  </si>
  <si>
    <t>(４)</t>
    <phoneticPr fontId="38"/>
  </si>
  <si>
    <t>女親と子供から成る世帯</t>
    <phoneticPr fontId="38"/>
  </si>
  <si>
    <t>Ⅱ</t>
    <phoneticPr fontId="38"/>
  </si>
  <si>
    <t>核家族以外の世帯</t>
    <rPh sb="0" eb="3">
      <t>カクカゾク</t>
    </rPh>
    <rPh sb="3" eb="5">
      <t>イガイ</t>
    </rPh>
    <phoneticPr fontId="38"/>
  </si>
  <si>
    <t>(５)</t>
    <phoneticPr fontId="38"/>
  </si>
  <si>
    <t>夫婦と両親から成る世帯</t>
    <phoneticPr fontId="38"/>
  </si>
  <si>
    <t>(６)</t>
    <phoneticPr fontId="38"/>
  </si>
  <si>
    <t>夫婦とひとり親から成る世帯</t>
    <phoneticPr fontId="38"/>
  </si>
  <si>
    <t>(７)</t>
    <phoneticPr fontId="38"/>
  </si>
  <si>
    <t>夫婦，子供と両親から成る世帯</t>
    <phoneticPr fontId="38"/>
  </si>
  <si>
    <t>2)</t>
    <phoneticPr fontId="38"/>
  </si>
  <si>
    <t>(８)</t>
    <phoneticPr fontId="38"/>
  </si>
  <si>
    <t>夫婦，子供とひとり親から成る世帯</t>
    <phoneticPr fontId="38"/>
  </si>
  <si>
    <t>(９)</t>
    <phoneticPr fontId="38"/>
  </si>
  <si>
    <t>夫婦と他の親族（親，子供を含まない）から成る世帯</t>
    <phoneticPr fontId="38"/>
  </si>
  <si>
    <t>(10)</t>
    <phoneticPr fontId="38"/>
  </si>
  <si>
    <t>夫婦，子供と他の親族（親を含まない）から成る世帯</t>
    <phoneticPr fontId="38"/>
  </si>
  <si>
    <t>(11)</t>
    <phoneticPr fontId="38"/>
  </si>
  <si>
    <t>夫婦，親と他の親族（子供を含まない）から成る世帯</t>
    <phoneticPr fontId="38"/>
  </si>
  <si>
    <t>(12)</t>
    <phoneticPr fontId="38"/>
  </si>
  <si>
    <t xml:space="preserve">夫婦，子供，親と他の親族から成る世帯 </t>
    <phoneticPr fontId="38"/>
  </si>
  <si>
    <t>(13)</t>
    <phoneticPr fontId="38"/>
  </si>
  <si>
    <t>兄弟姉妹のみから成る世帯</t>
    <phoneticPr fontId="38"/>
  </si>
  <si>
    <t>(14)</t>
    <phoneticPr fontId="38"/>
  </si>
  <si>
    <t>他に分類されない世帯</t>
    <phoneticPr fontId="38"/>
  </si>
  <si>
    <t>非親族を含む世帯</t>
    <rPh sb="4" eb="5">
      <t>フク</t>
    </rPh>
    <phoneticPr fontId="38"/>
  </si>
  <si>
    <t>単独世帯</t>
    <phoneticPr fontId="38"/>
  </si>
  <si>
    <t xml:space="preserve">（再 掲）    </t>
    <phoneticPr fontId="38"/>
  </si>
  <si>
    <t xml:space="preserve">母子世帯    </t>
    <phoneticPr fontId="38"/>
  </si>
  <si>
    <t xml:space="preserve">父子世帯    </t>
    <phoneticPr fontId="38"/>
  </si>
  <si>
    <t>構　成　比</t>
    <rPh sb="0" eb="1">
      <t>カマエ</t>
    </rPh>
    <rPh sb="2" eb="3">
      <t>セイ</t>
    </rPh>
    <rPh sb="4" eb="5">
      <t>ヒ</t>
    </rPh>
    <phoneticPr fontId="38"/>
  </si>
  <si>
    <t>-</t>
    <phoneticPr fontId="17"/>
  </si>
  <si>
    <t>　１）総数（実数、構成比）には世帯の家族類型不詳を含む。</t>
    <rPh sb="3" eb="5">
      <t>ソウスウ</t>
    </rPh>
    <rPh sb="6" eb="8">
      <t>ジッスウ</t>
    </rPh>
    <rPh sb="9" eb="12">
      <t>コウセイヒ</t>
    </rPh>
    <rPh sb="15" eb="17">
      <t>セタイ</t>
    </rPh>
    <rPh sb="18" eb="20">
      <t>カゾク</t>
    </rPh>
    <rPh sb="20" eb="22">
      <t>ルイケイ</t>
    </rPh>
    <rPh sb="22" eb="24">
      <t>フショウ</t>
    </rPh>
    <rPh sb="25" eb="26">
      <t>フク</t>
    </rPh>
    <phoneticPr fontId="38"/>
  </si>
  <si>
    <t>　２）夫の親か妻の親か特定できない場合を含む。</t>
    <phoneticPr fontId="38"/>
  </si>
  <si>
    <t>人員及び１世帯当たり世帯人員－平成27年</t>
    <rPh sb="2" eb="3">
      <t>オヨ</t>
    </rPh>
    <rPh sb="10" eb="12">
      <t>セタイ</t>
    </rPh>
    <rPh sb="15" eb="17">
      <t>ヘイセイ</t>
    </rPh>
    <rPh sb="19" eb="20">
      <t>ネン</t>
    </rPh>
    <phoneticPr fontId="38"/>
  </si>
  <si>
    <t>第19表　世帯の家族類型（６区分）別一般世帯数，</t>
    <rPh sb="0" eb="1">
      <t>ダイ</t>
    </rPh>
    <rPh sb="3" eb="4">
      <t>ヒョウ</t>
    </rPh>
    <phoneticPr fontId="10"/>
  </si>
  <si>
    <t>単位:世帯，人，％</t>
  </si>
  <si>
    <t>総 数
1)</t>
    <rPh sb="0" eb="1">
      <t>ソウ</t>
    </rPh>
    <rPh sb="2" eb="3">
      <t>スウ</t>
    </rPh>
    <phoneticPr fontId="10"/>
  </si>
  <si>
    <t>親 族 の み の 世 帯</t>
    <rPh sb="0" eb="1">
      <t>オヤ</t>
    </rPh>
    <rPh sb="2" eb="3">
      <t>ゾク</t>
    </rPh>
    <rPh sb="10" eb="11">
      <t>セ</t>
    </rPh>
    <rPh sb="12" eb="13">
      <t>オビ</t>
    </rPh>
    <phoneticPr fontId="10"/>
  </si>
  <si>
    <t>非親族
を含む
世　帯</t>
    <rPh sb="0" eb="1">
      <t>ヒ</t>
    </rPh>
    <rPh sb="1" eb="3">
      <t>シンゾク</t>
    </rPh>
    <rPh sb="5" eb="6">
      <t>フク</t>
    </rPh>
    <rPh sb="8" eb="9">
      <t>ヨ</t>
    </rPh>
    <rPh sb="10" eb="11">
      <t>オビ</t>
    </rPh>
    <phoneticPr fontId="10"/>
  </si>
  <si>
    <t>単独世帯</t>
    <rPh sb="0" eb="2">
      <t>タンドク</t>
    </rPh>
    <rPh sb="2" eb="4">
      <t>セタイ</t>
    </rPh>
    <phoneticPr fontId="10"/>
  </si>
  <si>
    <t>構　　　　成　　　　比　　　　2)</t>
    <rPh sb="0" eb="1">
      <t>カマエ</t>
    </rPh>
    <rPh sb="5" eb="6">
      <t>セイ</t>
    </rPh>
    <rPh sb="10" eb="11">
      <t>ヒ</t>
    </rPh>
    <phoneticPr fontId="10"/>
  </si>
  <si>
    <t>核 家 族 世 帯</t>
    <rPh sb="0" eb="1">
      <t>カク</t>
    </rPh>
    <rPh sb="2" eb="3">
      <t>イエ</t>
    </rPh>
    <rPh sb="4" eb="5">
      <t>ゾク</t>
    </rPh>
    <rPh sb="6" eb="7">
      <t>セ</t>
    </rPh>
    <rPh sb="8" eb="9">
      <t>オビ</t>
    </rPh>
    <phoneticPr fontId="10"/>
  </si>
  <si>
    <t>核家族
以　外
の世帯</t>
    <rPh sb="0" eb="3">
      <t>カクカゾク</t>
    </rPh>
    <rPh sb="4" eb="5">
      <t>イ</t>
    </rPh>
    <rPh sb="6" eb="7">
      <t>ガイ</t>
    </rPh>
    <rPh sb="9" eb="11">
      <t>セタイ</t>
    </rPh>
    <phoneticPr fontId="10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</si>
  <si>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10"/>
  </si>
  <si>
    <t>夫婦のみ</t>
    <rPh sb="0" eb="2">
      <t>フウフ</t>
    </rPh>
    <phoneticPr fontId="10"/>
  </si>
  <si>
    <t>夫婦と子供</t>
    <rPh sb="0" eb="2">
      <t>フウフ</t>
    </rPh>
    <rPh sb="3" eb="5">
      <t>コドモ</t>
    </rPh>
    <phoneticPr fontId="10"/>
  </si>
  <si>
    <t>核家族以
外の世帯</t>
    <rPh sb="0" eb="3">
      <t>カクカゾク</t>
    </rPh>
    <rPh sb="3" eb="4">
      <t>イ</t>
    </rPh>
    <rPh sb="5" eb="6">
      <t>ガイ</t>
    </rPh>
    <rPh sb="7" eb="9">
      <t>セタイ</t>
    </rPh>
    <phoneticPr fontId="10"/>
  </si>
  <si>
    <t>弘　前　市</t>
    <rPh sb="0" eb="1">
      <t>ヒロシ</t>
    </rPh>
    <rPh sb="2" eb="3">
      <t>マエ</t>
    </rPh>
    <rPh sb="4" eb="5">
      <t>シ</t>
    </rPh>
    <phoneticPr fontId="10"/>
  </si>
  <si>
    <t>一般世帯数</t>
    <rPh sb="0" eb="2">
      <t>イッパン</t>
    </rPh>
    <rPh sb="2" eb="5">
      <t>セタイスウ</t>
    </rPh>
    <phoneticPr fontId="10"/>
  </si>
  <si>
    <t>向外瀬・青　山</t>
    <rPh sb="0" eb="3">
      <t>ムカイトノセ</t>
    </rPh>
    <rPh sb="4" eb="5">
      <t>アオ</t>
    </rPh>
    <rPh sb="6" eb="7">
      <t>ヤマ</t>
    </rPh>
    <phoneticPr fontId="10"/>
  </si>
  <si>
    <t>和　　徳</t>
    <rPh sb="0" eb="1">
      <t>ワ</t>
    </rPh>
    <rPh sb="3" eb="4">
      <t>トク</t>
    </rPh>
    <phoneticPr fontId="10"/>
  </si>
  <si>
    <t>高　　杉</t>
    <rPh sb="0" eb="1">
      <t>タカ</t>
    </rPh>
    <rPh sb="3" eb="4">
      <t>スギ</t>
    </rPh>
    <phoneticPr fontId="10"/>
  </si>
  <si>
    <t>一般世帯人員</t>
    <rPh sb="0" eb="2">
      <t>イッパン</t>
    </rPh>
    <rPh sb="2" eb="4">
      <t>セタイ</t>
    </rPh>
    <rPh sb="4" eb="6">
      <t>ジンイン</t>
    </rPh>
    <phoneticPr fontId="10"/>
  </si>
  <si>
    <t>１世帯当たり人員</t>
    <rPh sb="1" eb="3">
      <t>セタイ</t>
    </rPh>
    <rPh sb="3" eb="4">
      <t>ア</t>
    </rPh>
    <rPh sb="6" eb="8">
      <t>ジンイン</t>
    </rPh>
    <phoneticPr fontId="10"/>
  </si>
  <si>
    <t>（　再　　掲　）</t>
    <rPh sb="2" eb="3">
      <t>サイ</t>
    </rPh>
    <rPh sb="5" eb="6">
      <t>ケイ</t>
    </rPh>
    <phoneticPr fontId="10"/>
  </si>
  <si>
    <t>６歳未満世帯員のいる一般世帯数</t>
    <rPh sb="1" eb="4">
      <t>サイミマン</t>
    </rPh>
    <rPh sb="4" eb="7">
      <t>セタイイン</t>
    </rPh>
    <rPh sb="10" eb="12">
      <t>イッパン</t>
    </rPh>
    <rPh sb="12" eb="14">
      <t>セタイ</t>
    </rPh>
    <rPh sb="14" eb="15">
      <t>スウ</t>
    </rPh>
    <phoneticPr fontId="10"/>
  </si>
  <si>
    <t>18歳未満世帯員のいる一般世帯数</t>
    <rPh sb="2" eb="5">
      <t>サイミマン</t>
    </rPh>
    <rPh sb="5" eb="8">
      <t>セタイイン</t>
    </rPh>
    <rPh sb="11" eb="13">
      <t>イッパン</t>
    </rPh>
    <rPh sb="13" eb="15">
      <t>セタイ</t>
    </rPh>
    <rPh sb="15" eb="16">
      <t>スウ</t>
    </rPh>
    <phoneticPr fontId="10"/>
  </si>
  <si>
    <t>65歳以上世帯員のいる一般世帯数</t>
    <rPh sb="2" eb="5">
      <t>サイイジョウ</t>
    </rPh>
    <rPh sb="5" eb="7">
      <t>セタイ</t>
    </rPh>
    <rPh sb="7" eb="8">
      <t>イン</t>
    </rPh>
    <rPh sb="11" eb="13">
      <t>イッパン</t>
    </rPh>
    <rPh sb="13" eb="16">
      <t>セタイスウ</t>
    </rPh>
    <phoneticPr fontId="10"/>
  </si>
  <si>
    <t>城　東・外　崎</t>
    <rPh sb="0" eb="1">
      <t>ジョウ</t>
    </rPh>
    <rPh sb="2" eb="3">
      <t>ヒガシ</t>
    </rPh>
    <rPh sb="4" eb="5">
      <t>ソト</t>
    </rPh>
    <rPh sb="6" eb="7">
      <t>サキ</t>
    </rPh>
    <phoneticPr fontId="10"/>
  </si>
  <si>
    <t>豊　　田</t>
    <rPh sb="0" eb="1">
      <t>ユタカ</t>
    </rPh>
    <rPh sb="3" eb="4">
      <t>タ</t>
    </rPh>
    <phoneticPr fontId="10"/>
  </si>
  <si>
    <t>裾　　野</t>
    <rPh sb="0" eb="1">
      <t>スソ</t>
    </rPh>
    <rPh sb="3" eb="4">
      <t>ノ</t>
    </rPh>
    <phoneticPr fontId="10"/>
  </si>
  <si>
    <t>松　原・取　上</t>
    <rPh sb="0" eb="1">
      <t>マツ</t>
    </rPh>
    <rPh sb="2" eb="3">
      <t>ハラ</t>
    </rPh>
    <rPh sb="4" eb="5">
      <t>トリ</t>
    </rPh>
    <rPh sb="6" eb="7">
      <t>カミ</t>
    </rPh>
    <phoneticPr fontId="10"/>
  </si>
  <si>
    <t>堀　　越</t>
    <rPh sb="0" eb="1">
      <t>ホリ</t>
    </rPh>
    <rPh sb="3" eb="4">
      <t>コシ</t>
    </rPh>
    <phoneticPr fontId="10"/>
  </si>
  <si>
    <t>新　　和</t>
    <rPh sb="0" eb="1">
      <t>シン</t>
    </rPh>
    <rPh sb="3" eb="4">
      <t>ワ</t>
    </rPh>
    <phoneticPr fontId="10"/>
  </si>
  <si>
    <t>旧相馬村</t>
    <rPh sb="0" eb="1">
      <t>キュウ</t>
    </rPh>
    <rPh sb="1" eb="3">
      <t>ソウマ</t>
    </rPh>
    <rPh sb="3" eb="4">
      <t>ムラ</t>
    </rPh>
    <phoneticPr fontId="10"/>
  </si>
  <si>
    <t>中　野・城　南</t>
    <rPh sb="0" eb="1">
      <t>ナカ</t>
    </rPh>
    <rPh sb="2" eb="3">
      <t>ノ</t>
    </rPh>
    <rPh sb="4" eb="5">
      <t>ジョウ</t>
    </rPh>
    <rPh sb="6" eb="7">
      <t>ミナミ</t>
    </rPh>
    <phoneticPr fontId="10"/>
  </si>
  <si>
    <t>千　　年</t>
    <rPh sb="0" eb="1">
      <t>セン</t>
    </rPh>
    <rPh sb="3" eb="4">
      <t>ネン</t>
    </rPh>
    <phoneticPr fontId="10"/>
  </si>
  <si>
    <t>石　　川</t>
    <rPh sb="0" eb="1">
      <t>コク</t>
    </rPh>
    <rPh sb="3" eb="4">
      <t>カワ</t>
    </rPh>
    <phoneticPr fontId="10"/>
  </si>
  <si>
    <t>浜の町・石　渡</t>
    <rPh sb="0" eb="1">
      <t>ハマ</t>
    </rPh>
    <rPh sb="2" eb="3">
      <t>マチ</t>
    </rPh>
    <rPh sb="4" eb="5">
      <t>コク</t>
    </rPh>
    <rPh sb="6" eb="7">
      <t>ワタリ</t>
    </rPh>
    <phoneticPr fontId="10"/>
  </si>
  <si>
    <t>藤　　代</t>
    <rPh sb="0" eb="1">
      <t>フジ</t>
    </rPh>
    <rPh sb="3" eb="4">
      <t>ダイ</t>
    </rPh>
    <phoneticPr fontId="10"/>
  </si>
  <si>
    <t>　１）総数には家族類型不祥を含む。</t>
    <rPh sb="3" eb="5">
      <t>ソウスウ</t>
    </rPh>
    <rPh sb="7" eb="9">
      <t>カゾク</t>
    </rPh>
    <rPh sb="9" eb="11">
      <t>ルイケイ</t>
    </rPh>
    <rPh sb="11" eb="13">
      <t>フショウ</t>
    </rPh>
    <rPh sb="14" eb="15">
      <t>フク</t>
    </rPh>
    <phoneticPr fontId="10"/>
  </si>
  <si>
    <t>　２）構成比には家族類型不祥を含まない。</t>
    <rPh sb="3" eb="6">
      <t>コウセイヒ</t>
    </rPh>
    <rPh sb="8" eb="10">
      <t>カゾク</t>
    </rPh>
    <rPh sb="10" eb="12">
      <t>ルイケイ</t>
    </rPh>
    <rPh sb="12" eb="14">
      <t>フショウ</t>
    </rPh>
    <rPh sb="15" eb="16">
      <t>フク</t>
    </rPh>
    <phoneticPr fontId="10"/>
  </si>
  <si>
    <t>新市街地域</t>
    <rPh sb="0" eb="3">
      <t>シンシガイ</t>
    </rPh>
    <rPh sb="3" eb="5">
      <t>チイキ</t>
    </rPh>
    <phoneticPr fontId="10"/>
  </si>
  <si>
    <t>東　目　屋</t>
    <rPh sb="0" eb="1">
      <t>ヒガシ</t>
    </rPh>
    <rPh sb="2" eb="3">
      <t>メ</t>
    </rPh>
    <rPh sb="4" eb="5">
      <t>ヤ</t>
    </rPh>
    <phoneticPr fontId="10"/>
  </si>
  <si>
    <t>桜ヶ丘・緑ヶ丘</t>
    <rPh sb="0" eb="3">
      <t>サクラガオカ</t>
    </rPh>
    <rPh sb="4" eb="7">
      <t>ミドリガオカ</t>
    </rPh>
    <phoneticPr fontId="10"/>
  </si>
  <si>
    <t>清　　水</t>
    <rPh sb="0" eb="1">
      <t>セイ</t>
    </rPh>
    <rPh sb="3" eb="4">
      <t>ミズ</t>
    </rPh>
    <phoneticPr fontId="10"/>
  </si>
  <si>
    <t>舩　　沢</t>
    <rPh sb="0" eb="1">
      <t>フネ</t>
    </rPh>
    <rPh sb="3" eb="4">
      <t>サワ</t>
    </rPh>
    <phoneticPr fontId="10"/>
  </si>
  <si>
    <t>一般世帯人員及び１世帯当たり人員－平成27年</t>
    <rPh sb="17" eb="19">
      <t>ヘイセイ</t>
    </rPh>
    <rPh sb="21" eb="22">
      <t>ネン</t>
    </rPh>
    <phoneticPr fontId="10"/>
  </si>
  <si>
    <t>15～19歳</t>
    <rPh sb="5" eb="6">
      <t>サイ</t>
    </rPh>
    <phoneticPr fontId="10"/>
  </si>
  <si>
    <t xml:space="preserve">
15～19歳</t>
    <rPh sb="6" eb="7">
      <t>サイ</t>
    </rPh>
    <phoneticPr fontId="10"/>
  </si>
  <si>
    <t>単位:％</t>
  </si>
  <si>
    <t>単位:人</t>
    <phoneticPr fontId="17"/>
  </si>
  <si>
    <t>産業（大分類）
年　　　次</t>
    <rPh sb="0" eb="2">
      <t>サンギョウ</t>
    </rPh>
    <rPh sb="3" eb="6">
      <t>ダイブンルイ</t>
    </rPh>
    <rPh sb="8" eb="9">
      <t>トシ</t>
    </rPh>
    <rPh sb="12" eb="13">
      <t>ツギ</t>
    </rPh>
    <phoneticPr fontId="10"/>
  </si>
  <si>
    <t>15 ～ 19</t>
    <phoneticPr fontId="5"/>
  </si>
  <si>
    <t>20 ～ 24</t>
    <phoneticPr fontId="5"/>
  </si>
  <si>
    <t>25 ～ 29</t>
    <phoneticPr fontId="5"/>
  </si>
  <si>
    <t>30 ～ 34</t>
    <phoneticPr fontId="5"/>
  </si>
  <si>
    <t>35 ～ 39</t>
    <phoneticPr fontId="5"/>
  </si>
  <si>
    <t>40 ～ 44</t>
    <phoneticPr fontId="5"/>
  </si>
  <si>
    <t>45 ～ 49</t>
    <phoneticPr fontId="5"/>
  </si>
  <si>
    <t>50 ～ 54</t>
    <phoneticPr fontId="5"/>
  </si>
  <si>
    <t>55 ～ 59</t>
    <phoneticPr fontId="5"/>
  </si>
  <si>
    <t>60 ～ 64</t>
    <phoneticPr fontId="5"/>
  </si>
  <si>
    <t>65 ～ 69</t>
    <phoneticPr fontId="5"/>
  </si>
  <si>
    <t>70 ～ 74</t>
    <phoneticPr fontId="5"/>
  </si>
  <si>
    <t>75 ～ 79</t>
    <phoneticPr fontId="5"/>
  </si>
  <si>
    <t>80 ～ 84</t>
    <phoneticPr fontId="5"/>
  </si>
  <si>
    <t>就業者数の推移－平成12年～27年</t>
    <rPh sb="0" eb="3">
      <t>シュウギョウシャ</t>
    </rPh>
    <rPh sb="3" eb="4">
      <t>スウ</t>
    </rPh>
    <rPh sb="5" eb="7">
      <t>スイイ</t>
    </rPh>
    <rPh sb="8" eb="10">
      <t>ヘイセイ</t>
    </rPh>
    <rPh sb="12" eb="13">
      <t>ネン</t>
    </rPh>
    <rPh sb="16" eb="17">
      <t>ネン</t>
    </rPh>
    <phoneticPr fontId="10"/>
  </si>
  <si>
    <t>-</t>
    <phoneticPr fontId="17"/>
  </si>
  <si>
    <t>総　数
1)</t>
    <rPh sb="0" eb="1">
      <t>フサ</t>
    </rPh>
    <rPh sb="2" eb="3">
      <t>カズ</t>
    </rPh>
    <phoneticPr fontId="10"/>
  </si>
  <si>
    <t>雇い人の
ない業主
2)</t>
    <rPh sb="0" eb="1">
      <t>ヤト</t>
    </rPh>
    <rPh sb="2" eb="3">
      <t>ニン</t>
    </rPh>
    <rPh sb="7" eb="9">
      <t>ギョウシュ</t>
    </rPh>
    <phoneticPr fontId="10"/>
  </si>
  <si>
    <t>　1）総数には従業上の地位不詳を含む。</t>
    <rPh sb="3" eb="5">
      <t>ソウスウ</t>
    </rPh>
    <rPh sb="7" eb="9">
      <t>ジュウギョウ</t>
    </rPh>
    <rPh sb="9" eb="10">
      <t>ジョウ</t>
    </rPh>
    <rPh sb="11" eb="13">
      <t>チイ</t>
    </rPh>
    <rPh sb="13" eb="15">
      <t>フショウ</t>
    </rPh>
    <rPh sb="16" eb="17">
      <t>フク</t>
    </rPh>
    <phoneticPr fontId="10"/>
  </si>
  <si>
    <t>　2）雇い人のない業主には家庭内職者を含む。</t>
    <rPh sb="3" eb="4">
      <t>ヤト</t>
    </rPh>
    <rPh sb="5" eb="6">
      <t>ビト</t>
    </rPh>
    <rPh sb="9" eb="11">
      <t>ギョウシュ</t>
    </rPh>
    <rPh sb="13" eb="15">
      <t>カテイ</t>
    </rPh>
    <rPh sb="15" eb="17">
      <t>ナイショク</t>
    </rPh>
    <rPh sb="17" eb="18">
      <t>シャ</t>
    </rPh>
    <rPh sb="19" eb="20">
      <t>フク</t>
    </rPh>
    <phoneticPr fontId="10"/>
  </si>
  <si>
    <r>
      <t>総　数
1</t>
    </r>
    <r>
      <rPr>
        <sz val="9"/>
        <rFont val="ＭＳ 明朝"/>
        <family val="1"/>
        <charset val="128"/>
      </rPr>
      <t>)</t>
    </r>
    <rPh sb="0" eb="1">
      <t>フサ</t>
    </rPh>
    <rPh sb="2" eb="3">
      <t>カズ</t>
    </rPh>
    <phoneticPr fontId="10"/>
  </si>
  <si>
    <t xml:space="preserve"> 2）雇い人のない業主には家庭内職者を含む。</t>
    <rPh sb="3" eb="4">
      <t>ヤト</t>
    </rPh>
    <rPh sb="5" eb="6">
      <t>ビト</t>
    </rPh>
    <rPh sb="9" eb="11">
      <t>ギョウシュ</t>
    </rPh>
    <rPh sb="13" eb="15">
      <t>カテイ</t>
    </rPh>
    <rPh sb="15" eb="17">
      <t>ナイショク</t>
    </rPh>
    <rPh sb="17" eb="18">
      <t>シャ</t>
    </rPh>
    <rPh sb="19" eb="20">
      <t>フク</t>
    </rPh>
    <phoneticPr fontId="10"/>
  </si>
  <si>
    <t>1）総数には従業上の地位不詳を含む。</t>
    <phoneticPr fontId="17"/>
  </si>
  <si>
    <t>2) 雇い人のない業主には家庭内職者を含む。</t>
    <rPh sb="3" eb="4">
      <t>ヤト</t>
    </rPh>
    <rPh sb="5" eb="6">
      <t>ビト</t>
    </rPh>
    <rPh sb="9" eb="11">
      <t>ギョウシュ</t>
    </rPh>
    <rPh sb="13" eb="15">
      <t>カテイ</t>
    </rPh>
    <rPh sb="15" eb="17">
      <t>ナイショク</t>
    </rPh>
    <rPh sb="17" eb="18">
      <t>シャ</t>
    </rPh>
    <rPh sb="19" eb="20">
      <t>フク</t>
    </rPh>
    <phoneticPr fontId="10"/>
  </si>
  <si>
    <t>15歳以上就業者数－平成22年～27年（旧岩木町）</t>
    <rPh sb="10" eb="12">
      <t>ヘイセイ</t>
    </rPh>
    <rPh sb="14" eb="15">
      <t>ネン</t>
    </rPh>
    <rPh sb="18" eb="19">
      <t>ネン</t>
    </rPh>
    <rPh sb="20" eb="21">
      <t>キュウ</t>
    </rPh>
    <rPh sb="21" eb="24">
      <t>イワキマチ</t>
    </rPh>
    <phoneticPr fontId="10"/>
  </si>
  <si>
    <t>15歳以上就業者数－平成22年～27年（旧相馬村）</t>
    <rPh sb="10" eb="12">
      <t>ヘイセイ</t>
    </rPh>
    <rPh sb="14" eb="15">
      <t>ネン</t>
    </rPh>
    <rPh sb="18" eb="19">
      <t>ネン</t>
    </rPh>
    <rPh sb="20" eb="21">
      <t>キュウ</t>
    </rPh>
    <rPh sb="21" eb="23">
      <t>ソウマ</t>
    </rPh>
    <rPh sb="23" eb="24">
      <t>ムラ</t>
    </rPh>
    <phoneticPr fontId="10"/>
  </si>
  <si>
    <t>15歳以上就業者数－平成22年～27年（弘前市）</t>
    <rPh sb="10" eb="12">
      <t>ヘイセイ</t>
    </rPh>
    <rPh sb="14" eb="15">
      <t>ネン</t>
    </rPh>
    <rPh sb="18" eb="19">
      <t>ネン</t>
    </rPh>
    <rPh sb="20" eb="23">
      <t>ヒロサキシ</t>
    </rPh>
    <phoneticPr fontId="10"/>
  </si>
  <si>
    <t>15歳以上就業者数－平成22年～27年（旧弘前市）</t>
    <rPh sb="10" eb="12">
      <t>ヘイセイ</t>
    </rPh>
    <rPh sb="14" eb="15">
      <t>ネン</t>
    </rPh>
    <rPh sb="18" eb="19">
      <t>ネン</t>
    </rPh>
    <rPh sb="20" eb="21">
      <t>キュウ</t>
    </rPh>
    <rPh sb="21" eb="24">
      <t>ヒロサキシ</t>
    </rPh>
    <phoneticPr fontId="10"/>
  </si>
  <si>
    <t>-</t>
    <phoneticPr fontId="17"/>
  </si>
  <si>
    <t>船　　沢</t>
    <rPh sb="0" eb="1">
      <t>フネ</t>
    </rPh>
    <rPh sb="3" eb="4">
      <t>サワ</t>
    </rPh>
    <phoneticPr fontId="10"/>
  </si>
  <si>
    <t>男女別15歳以上就業者構成比－平成27年</t>
    <rPh sb="8" eb="11">
      <t>シュウギョウシャ</t>
    </rPh>
    <rPh sb="11" eb="14">
      <t>コウセイヒ</t>
    </rPh>
    <rPh sb="15" eb="17">
      <t>ヘイセイ</t>
    </rPh>
    <rPh sb="19" eb="20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</si>
</sst>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\ ###,###,##0;&quot;-&quot;###,###,##0"/>
    <numFmt numFmtId="177" formatCode="###,###,##0;&quot;-&quot;##,###,##0"/>
    <numFmt numFmtId="178" formatCode="#,###,##0;&quot; -&quot;###,##0"/>
    <numFmt numFmtId="179" formatCode="#,##0;&quot;△ &quot;#,##0"/>
    <numFmt numFmtId="180" formatCode="#,##0.0;&quot;△ &quot;#,##0.0"/>
    <numFmt numFmtId="181" formatCode="0.0_ "/>
    <numFmt numFmtId="182" formatCode="##,###,##0;&quot;-&quot;#,###,##0"/>
    <numFmt numFmtId="183" formatCode="##0.0;&quot;-&quot;#0.0"/>
    <numFmt numFmtId="184" formatCode="0_);[Red]\(0\)"/>
    <numFmt numFmtId="185" formatCode="#,##0_);[Red]\(#,##0\)"/>
    <numFmt numFmtId="186" formatCode="0.0_);[Red]\(0.0\)"/>
    <numFmt numFmtId="187" formatCode="##0.00;&quot;-&quot;#0.00"/>
    <numFmt numFmtId="188" formatCode="###,###,###,###,##0;&quot;-&quot;##,###,###,###,##0"/>
    <numFmt numFmtId="189" formatCode="\ ###,###,##0.0;&quot;-&quot;###,###,##0.0"/>
  </numFmts>
  <fonts count="73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8"/>
      <name val="明朝"/>
      <family val="1"/>
      <charset val="128"/>
    </font>
    <font>
      <sz val="9"/>
      <name val="ＭＳ Ｐ明朝"/>
      <family val="1"/>
      <charset val="128"/>
    </font>
    <font>
      <sz val="14"/>
      <color indexed="8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5.5"/>
      <name val="ＭＳ 明朝"/>
      <family val="1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4.5"/>
      <name val="ＭＳ 明朝"/>
      <family val="1"/>
      <charset val="128"/>
    </font>
    <font>
      <sz val="8.5"/>
      <name val="ＭＳ Ｐ明朝"/>
      <family val="1"/>
      <charset val="128"/>
    </font>
    <font>
      <sz val="7.5"/>
      <name val="ＭＳ 明朝"/>
      <family val="1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Times New Roman"/>
      <family val="1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.5"/>
      <color indexed="8"/>
      <name val="ＭＳ 明朝"/>
      <family val="1"/>
      <charset val="128"/>
    </font>
    <font>
      <sz val="8.5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.5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Times New Roman"/>
      <family val="1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8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8.5"/>
      <name val="ＭＳ Ｐゴシック"/>
      <family val="3"/>
      <charset val="128"/>
    </font>
    <font>
      <b/>
      <sz val="7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3" fillId="0" borderId="0"/>
    <xf numFmtId="0" fontId="54" fillId="0" borderId="0"/>
    <xf numFmtId="0" fontId="1" fillId="0" borderId="0">
      <alignment vertical="center"/>
    </xf>
  </cellStyleXfs>
  <cellXfs count="743">
    <xf numFmtId="0" fontId="0" fillId="0" borderId="0" xfId="0"/>
    <xf numFmtId="49" fontId="6" fillId="0" borderId="0" xfId="2" applyNumberFormat="1" applyFont="1" applyAlignment="1">
      <alignment vertical="top"/>
    </xf>
    <xf numFmtId="49" fontId="6" fillId="0" borderId="0" xfId="2" applyNumberFormat="1" applyFont="1" applyFill="1" applyBorder="1" applyAlignment="1">
      <alignment vertical="top"/>
    </xf>
    <xf numFmtId="49" fontId="6" fillId="0" borderId="0" xfId="2" applyNumberFormat="1" applyFont="1" applyFill="1" applyAlignment="1">
      <alignment vertical="top"/>
    </xf>
    <xf numFmtId="49" fontId="7" fillId="0" borderId="0" xfId="2" applyNumberFormat="1" applyFont="1" applyFill="1" applyBorder="1" applyAlignment="1">
      <alignment horizontal="center" vertical="top" wrapText="1"/>
    </xf>
    <xf numFmtId="49" fontId="6" fillId="0" borderId="1" xfId="2" applyNumberFormat="1" applyFont="1" applyBorder="1" applyAlignment="1">
      <alignment vertical="top"/>
    </xf>
    <xf numFmtId="49" fontId="6" fillId="0" borderId="2" xfId="2" applyNumberFormat="1" applyFont="1" applyFill="1" applyBorder="1" applyAlignment="1">
      <alignment horizontal="center" vertical="top" wrapText="1"/>
    </xf>
    <xf numFmtId="177" fontId="9" fillId="0" borderId="0" xfId="2" applyNumberFormat="1" applyFont="1" applyFill="1" applyBorder="1" applyAlignment="1">
      <alignment horizontal="right" vertical="top"/>
    </xf>
    <xf numFmtId="178" fontId="9" fillId="0" borderId="0" xfId="2" applyNumberFormat="1" applyFont="1" applyFill="1" applyBorder="1" applyAlignment="1">
      <alignment horizontal="right" vertical="top"/>
    </xf>
    <xf numFmtId="49" fontId="6" fillId="0" borderId="0" xfId="2" applyNumberFormat="1" applyFont="1" applyFill="1" applyBorder="1" applyAlignment="1">
      <alignment horizontal="distributed" vertical="top"/>
    </xf>
    <xf numFmtId="49" fontId="11" fillId="0" borderId="0" xfId="2" applyNumberFormat="1" applyFont="1" applyFill="1" applyBorder="1" applyAlignment="1">
      <alignment horizontal="distributed" vertical="top"/>
    </xf>
    <xf numFmtId="49" fontId="6" fillId="0" borderId="0" xfId="4" applyNumberFormat="1" applyFont="1" applyFill="1" applyBorder="1" applyAlignment="1">
      <alignment vertical="top"/>
    </xf>
    <xf numFmtId="49" fontId="6" fillId="0" borderId="0" xfId="4" applyNumberFormat="1" applyFont="1" applyAlignment="1">
      <alignment vertical="top"/>
    </xf>
    <xf numFmtId="49" fontId="6" fillId="0" borderId="0" xfId="4" applyNumberFormat="1" applyFont="1" applyFill="1" applyAlignment="1">
      <alignment vertical="top"/>
    </xf>
    <xf numFmtId="0" fontId="12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horizontal="center" vertical="top" wrapText="1"/>
    </xf>
    <xf numFmtId="49" fontId="6" fillId="0" borderId="2" xfId="4" applyNumberFormat="1" applyFont="1" applyBorder="1" applyAlignment="1">
      <alignment vertical="top"/>
    </xf>
    <xf numFmtId="177" fontId="9" fillId="0" borderId="0" xfId="4" applyNumberFormat="1" applyFont="1" applyFill="1" applyBorder="1" applyAlignment="1">
      <alignment horizontal="right" vertical="top"/>
    </xf>
    <xf numFmtId="49" fontId="6" fillId="0" borderId="0" xfId="4" applyNumberFormat="1" applyFont="1" applyFill="1" applyBorder="1" applyAlignment="1">
      <alignment horizontal="distributed" vertical="top"/>
    </xf>
    <xf numFmtId="49" fontId="7" fillId="0" borderId="0" xfId="4" applyNumberFormat="1" applyFont="1" applyFill="1" applyBorder="1" applyAlignment="1">
      <alignment vertical="top"/>
    </xf>
    <xf numFmtId="49" fontId="6" fillId="0" borderId="0" xfId="3" applyNumberFormat="1" applyFont="1" applyAlignment="1">
      <alignment vertical="top"/>
    </xf>
    <xf numFmtId="49" fontId="6" fillId="0" borderId="0" xfId="3" applyNumberFormat="1" applyFont="1" applyFill="1" applyAlignment="1">
      <alignment vertical="top"/>
    </xf>
    <xf numFmtId="49" fontId="6" fillId="0" borderId="1" xfId="3" applyNumberFormat="1" applyFont="1" applyBorder="1" applyAlignment="1">
      <alignment vertical="top"/>
    </xf>
    <xf numFmtId="49" fontId="6" fillId="0" borderId="2" xfId="3" applyNumberFormat="1" applyFont="1" applyFill="1" applyBorder="1" applyAlignment="1">
      <alignment horizontal="center" vertical="top" wrapText="1"/>
    </xf>
    <xf numFmtId="49" fontId="7" fillId="0" borderId="0" xfId="3" applyNumberFormat="1" applyFont="1" applyFill="1" applyBorder="1" applyAlignment="1">
      <alignment horizontal="center" vertical="top" wrapText="1"/>
    </xf>
    <xf numFmtId="49" fontId="11" fillId="0" borderId="0" xfId="3" applyNumberFormat="1" applyFont="1" applyFill="1" applyBorder="1" applyAlignment="1">
      <alignment horizontal="distributed" vertical="top"/>
    </xf>
    <xf numFmtId="177" fontId="9" fillId="0" borderId="0" xfId="3" applyNumberFormat="1" applyFont="1" applyFill="1" applyBorder="1" applyAlignment="1">
      <alignment horizontal="right" vertical="top"/>
    </xf>
    <xf numFmtId="178" fontId="9" fillId="0" borderId="0" xfId="3" applyNumberFormat="1" applyFont="1" applyFill="1" applyBorder="1" applyAlignment="1">
      <alignment horizontal="right" vertical="top"/>
    </xf>
    <xf numFmtId="38" fontId="13" fillId="0" borderId="0" xfId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0" fontId="14" fillId="0" borderId="0" xfId="2" applyNumberFormat="1" applyFont="1" applyFill="1" applyBorder="1" applyAlignment="1">
      <alignment vertical="top"/>
    </xf>
    <xf numFmtId="0" fontId="14" fillId="0" borderId="0" xfId="2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distributed" vertical="top"/>
    </xf>
    <xf numFmtId="176" fontId="15" fillId="0" borderId="0" xfId="0" applyNumberFormat="1" applyFont="1" applyFill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 applyAlignment="1">
      <alignment vertical="center"/>
    </xf>
    <xf numFmtId="0" fontId="14" fillId="0" borderId="0" xfId="4" applyNumberFormat="1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5" xfId="0" applyFont="1" applyBorder="1"/>
    <xf numFmtId="0" fontId="14" fillId="0" borderId="0" xfId="3" applyNumberFormat="1" applyFont="1" applyFill="1" applyBorder="1" applyAlignment="1">
      <alignment vertical="top"/>
    </xf>
    <xf numFmtId="0" fontId="14" fillId="0" borderId="0" xfId="3" applyNumberFormat="1" applyFont="1" applyFill="1" applyBorder="1" applyAlignment="1">
      <alignment horizontal="right" vertical="top"/>
    </xf>
    <xf numFmtId="176" fontId="9" fillId="0" borderId="0" xfId="2" applyNumberFormat="1" applyFont="1" applyFill="1" applyBorder="1" applyAlignment="1">
      <alignment horizontal="right" vertical="top"/>
    </xf>
    <xf numFmtId="0" fontId="0" fillId="0" borderId="6" xfId="0" applyFont="1" applyFill="1" applyBorder="1" applyAlignment="1">
      <alignment horizontal="distributed" vertical="top"/>
    </xf>
    <xf numFmtId="49" fontId="7" fillId="0" borderId="6" xfId="2" applyNumberFormat="1" applyFont="1" applyFill="1" applyBorder="1" applyAlignment="1">
      <alignment vertical="top"/>
    </xf>
    <xf numFmtId="0" fontId="0" fillId="0" borderId="7" xfId="0" applyFont="1" applyBorder="1"/>
    <xf numFmtId="49" fontId="6" fillId="0" borderId="0" xfId="3" applyNumberFormat="1" applyFont="1" applyFill="1" applyBorder="1" applyAlignment="1">
      <alignment horizontal="center" vertical="top" wrapText="1"/>
    </xf>
    <xf numFmtId="176" fontId="9" fillId="0" borderId="0" xfId="3" applyNumberFormat="1" applyFont="1" applyFill="1" applyBorder="1" applyAlignment="1">
      <alignment horizontal="right" vertical="top"/>
    </xf>
    <xf numFmtId="0" fontId="0" fillId="0" borderId="8" xfId="0" applyFont="1" applyFill="1" applyBorder="1" applyAlignment="1">
      <alignment horizontal="center" vertical="top"/>
    </xf>
    <xf numFmtId="49" fontId="7" fillId="0" borderId="6" xfId="3" applyNumberFormat="1" applyFont="1" applyFill="1" applyBorder="1" applyAlignment="1">
      <alignment vertical="top"/>
    </xf>
    <xf numFmtId="49" fontId="11" fillId="0" borderId="0" xfId="2" applyNumberFormat="1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distributed" vertical="center"/>
    </xf>
    <xf numFmtId="49" fontId="11" fillId="0" borderId="0" xfId="4" applyNumberFormat="1" applyFont="1" applyFill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Fill="1" applyAlignment="1">
      <alignment horizontal="distributed" vertical="center"/>
    </xf>
    <xf numFmtId="49" fontId="6" fillId="0" borderId="0" xfId="4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vertical="center"/>
    </xf>
    <xf numFmtId="49" fontId="6" fillId="0" borderId="12" xfId="4" applyNumberFormat="1" applyFont="1" applyFill="1" applyBorder="1" applyAlignment="1">
      <alignment vertical="center"/>
    </xf>
    <xf numFmtId="49" fontId="6" fillId="0" borderId="13" xfId="4" applyNumberFormat="1" applyFont="1" applyFill="1" applyBorder="1" applyAlignment="1">
      <alignment vertical="center"/>
    </xf>
    <xf numFmtId="0" fontId="0" fillId="0" borderId="10" xfId="0" applyFont="1" applyBorder="1" applyAlignment="1"/>
    <xf numFmtId="0" fontId="0" fillId="0" borderId="23" xfId="0" applyFont="1" applyBorder="1" applyAlignment="1"/>
    <xf numFmtId="49" fontId="6" fillId="0" borderId="12" xfId="4" applyNumberFormat="1" applyFont="1" applyFill="1" applyBorder="1" applyAlignment="1">
      <alignment horizontal="left" vertical="center"/>
    </xf>
    <xf numFmtId="49" fontId="6" fillId="0" borderId="12" xfId="4" applyNumberFormat="1" applyFont="1" applyFill="1" applyBorder="1" applyAlignment="1">
      <alignment horizontal="right" vertical="center"/>
    </xf>
    <xf numFmtId="0" fontId="19" fillId="0" borderId="0" xfId="5" applyFont="1">
      <alignment vertical="center"/>
    </xf>
    <xf numFmtId="0" fontId="20" fillId="0" borderId="0" xfId="5" applyFont="1">
      <alignment vertical="center"/>
    </xf>
    <xf numFmtId="0" fontId="3" fillId="0" borderId="0" xfId="5" applyFont="1">
      <alignment vertical="center"/>
    </xf>
    <xf numFmtId="0" fontId="21" fillId="0" borderId="0" xfId="5" applyFont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23" fillId="0" borderId="26" xfId="5" applyFont="1" applyBorder="1" applyAlignment="1">
      <alignment horizontal="center" vertical="center" shrinkToFit="1"/>
    </xf>
    <xf numFmtId="0" fontId="23" fillId="0" borderId="11" xfId="5" applyFont="1" applyBorder="1" applyAlignment="1">
      <alignment horizontal="center" vertical="center" shrinkToFit="1"/>
    </xf>
    <xf numFmtId="0" fontId="18" fillId="0" borderId="0" xfId="5" applyFont="1">
      <alignment vertical="center"/>
    </xf>
    <xf numFmtId="0" fontId="22" fillId="0" borderId="0" xfId="5" applyFont="1">
      <alignment vertical="center"/>
    </xf>
    <xf numFmtId="0" fontId="15" fillId="0" borderId="20" xfId="5" applyFont="1" applyBorder="1">
      <alignment vertical="center"/>
    </xf>
    <xf numFmtId="0" fontId="15" fillId="0" borderId="0" xfId="5" applyFont="1">
      <alignment vertical="center"/>
    </xf>
    <xf numFmtId="180" fontId="15" fillId="0" borderId="0" xfId="5" applyNumberFormat="1" applyFont="1" applyAlignment="1">
      <alignment horizontal="right" vertical="center"/>
    </xf>
    <xf numFmtId="0" fontId="18" fillId="0" borderId="0" xfId="5" applyFont="1" applyAlignment="1">
      <alignment horizontal="center" vertical="center" textRotation="255"/>
    </xf>
    <xf numFmtId="179" fontId="13" fillId="0" borderId="2" xfId="5" applyNumberFormat="1" applyFont="1" applyBorder="1" applyAlignment="1">
      <alignment horizontal="right" vertical="center"/>
    </xf>
    <xf numFmtId="179" fontId="13" fillId="0" borderId="0" xfId="5" applyNumberFormat="1" applyFont="1" applyAlignment="1">
      <alignment horizontal="right" vertical="center"/>
    </xf>
    <xf numFmtId="180" fontId="13" fillId="0" borderId="0" xfId="5" applyNumberFormat="1" applyFont="1" applyAlignment="1">
      <alignment horizontal="right" vertical="center"/>
    </xf>
    <xf numFmtId="0" fontId="23" fillId="0" borderId="0" xfId="5" applyFont="1" applyBorder="1" applyAlignment="1">
      <alignment horizontal="distributed" vertical="center"/>
    </xf>
    <xf numFmtId="0" fontId="23" fillId="0" borderId="0" xfId="5" applyFont="1" applyAlignment="1">
      <alignment horizontal="distributed" vertical="center"/>
    </xf>
    <xf numFmtId="0" fontId="25" fillId="0" borderId="0" xfId="5" applyFont="1" applyAlignment="1">
      <alignment horizontal="distributed" vertical="center"/>
    </xf>
    <xf numFmtId="0" fontId="23" fillId="0" borderId="6" xfId="5" applyFont="1" applyBorder="1" applyAlignment="1">
      <alignment horizontal="distributed" vertical="center"/>
    </xf>
    <xf numFmtId="0" fontId="26" fillId="0" borderId="0" xfId="5" applyFont="1" applyAlignment="1">
      <alignment horizontal="distributed" vertical="center"/>
    </xf>
    <xf numFmtId="0" fontId="17" fillId="0" borderId="0" xfId="5" applyFont="1" applyAlignment="1">
      <alignment horizontal="distributed" vertical="center"/>
    </xf>
    <xf numFmtId="0" fontId="27" fillId="0" borderId="0" xfId="5" applyFont="1" applyAlignment="1">
      <alignment horizontal="distributed" vertical="center"/>
    </xf>
    <xf numFmtId="0" fontId="22" fillId="0" borderId="0" xfId="5" applyFont="1" applyAlignment="1">
      <alignment horizontal="distributed" vertical="center"/>
    </xf>
    <xf numFmtId="0" fontId="27" fillId="0" borderId="6" xfId="5" applyFont="1" applyBorder="1" applyAlignment="1">
      <alignment horizontal="distributed" vertical="center"/>
    </xf>
    <xf numFmtId="0" fontId="28" fillId="0" borderId="0" xfId="5" applyFont="1" applyAlignment="1">
      <alignment horizontal="distributed" vertical="center"/>
    </xf>
    <xf numFmtId="0" fontId="28" fillId="0" borderId="6" xfId="5" applyFont="1" applyBorder="1" applyAlignment="1">
      <alignment horizontal="distributed" vertical="center"/>
    </xf>
    <xf numFmtId="0" fontId="29" fillId="0" borderId="0" xfId="5" applyFont="1" applyAlignment="1">
      <alignment horizontal="distributed" vertical="center"/>
    </xf>
    <xf numFmtId="0" fontId="17" fillId="0" borderId="6" xfId="5" applyFont="1" applyBorder="1" applyAlignment="1">
      <alignment horizontal="distributed" vertical="center"/>
    </xf>
    <xf numFmtId="0" fontId="26" fillId="0" borderId="6" xfId="5" applyFont="1" applyBorder="1" applyAlignment="1">
      <alignment horizontal="distributed" vertical="center"/>
    </xf>
    <xf numFmtId="49" fontId="27" fillId="0" borderId="0" xfId="5" applyNumberFormat="1" applyFont="1" applyAlignment="1">
      <alignment horizontal="distributed" vertical="center"/>
    </xf>
    <xf numFmtId="180" fontId="13" fillId="0" borderId="0" xfId="5" applyNumberFormat="1" applyFont="1">
      <alignment vertical="center"/>
    </xf>
    <xf numFmtId="49" fontId="27" fillId="0" borderId="6" xfId="5" applyNumberFormat="1" applyFont="1" applyBorder="1" applyAlignment="1">
      <alignment horizontal="distributed" vertical="center"/>
    </xf>
    <xf numFmtId="0" fontId="18" fillId="0" borderId="0" xfId="5" applyFont="1" applyFill="1">
      <alignment vertical="center"/>
    </xf>
    <xf numFmtId="0" fontId="22" fillId="0" borderId="0" xfId="5" applyFont="1" applyFill="1">
      <alignment vertical="center"/>
    </xf>
    <xf numFmtId="179" fontId="13" fillId="0" borderId="2" xfId="5" applyNumberFormat="1" applyFont="1" applyFill="1" applyBorder="1">
      <alignment vertical="center"/>
    </xf>
    <xf numFmtId="179" fontId="13" fillId="0" borderId="0" xfId="5" applyNumberFormat="1" applyFont="1" applyFill="1">
      <alignment vertical="center"/>
    </xf>
    <xf numFmtId="180" fontId="13" fillId="0" borderId="0" xfId="5" applyNumberFormat="1" applyFont="1" applyFill="1">
      <alignment vertical="center"/>
    </xf>
    <xf numFmtId="0" fontId="22" fillId="0" borderId="6" xfId="5" applyFont="1" applyFill="1" applyBorder="1">
      <alignment vertical="center"/>
    </xf>
    <xf numFmtId="0" fontId="15" fillId="0" borderId="0" xfId="5" applyFont="1" applyFill="1">
      <alignment vertical="center"/>
    </xf>
    <xf numFmtId="179" fontId="13" fillId="0" borderId="0" xfId="5" applyNumberFormat="1" applyFont="1" applyBorder="1">
      <alignment vertical="center"/>
    </xf>
    <xf numFmtId="179" fontId="13" fillId="0" borderId="0" xfId="5" applyNumberFormat="1" applyFont="1">
      <alignment vertical="center"/>
    </xf>
    <xf numFmtId="179" fontId="13" fillId="0" borderId="2" xfId="5" applyNumberFormat="1" applyFont="1" applyBorder="1">
      <alignment vertical="center"/>
    </xf>
    <xf numFmtId="180" fontId="13" fillId="0" borderId="0" xfId="5" applyNumberFormat="1" applyFont="1" applyFill="1" applyAlignment="1">
      <alignment horizontal="right" vertical="center"/>
    </xf>
    <xf numFmtId="0" fontId="18" fillId="0" borderId="0" xfId="5" applyFont="1" applyBorder="1">
      <alignment vertical="center"/>
    </xf>
    <xf numFmtId="179" fontId="13" fillId="0" borderId="0" xfId="5" applyNumberFormat="1" applyFont="1" applyBorder="1" applyAlignment="1">
      <alignment horizontal="right" vertical="center"/>
    </xf>
    <xf numFmtId="180" fontId="13" fillId="0" borderId="0" xfId="5" applyNumberFormat="1" applyFont="1" applyBorder="1" applyAlignment="1">
      <alignment horizontal="right" vertical="center"/>
    </xf>
    <xf numFmtId="0" fontId="21" fillId="0" borderId="3" xfId="5" applyFont="1" applyBorder="1">
      <alignment vertical="center"/>
    </xf>
    <xf numFmtId="0" fontId="30" fillId="0" borderId="5" xfId="5" applyFont="1" applyBorder="1">
      <alignment vertical="center"/>
    </xf>
    <xf numFmtId="0" fontId="30" fillId="0" borderId="3" xfId="5" applyFont="1" applyBorder="1">
      <alignment vertical="center"/>
    </xf>
    <xf numFmtId="0" fontId="31" fillId="0" borderId="0" xfId="5" applyFont="1">
      <alignment vertical="center"/>
    </xf>
    <xf numFmtId="0" fontId="21" fillId="0" borderId="0" xfId="5" applyFont="1">
      <alignment vertical="center"/>
    </xf>
    <xf numFmtId="0" fontId="15" fillId="0" borderId="2" xfId="5" applyFont="1" applyBorder="1">
      <alignment vertical="center"/>
    </xf>
    <xf numFmtId="0" fontId="15" fillId="0" borderId="0" xfId="5" applyFont="1" applyBorder="1">
      <alignment vertical="center"/>
    </xf>
    <xf numFmtId="0" fontId="18" fillId="0" borderId="0" xfId="5" applyFont="1" applyBorder="1" applyAlignment="1">
      <alignment horizontal="center" vertical="center"/>
    </xf>
    <xf numFmtId="179" fontId="15" fillId="0" borderId="0" xfId="5" applyNumberFormat="1" applyFont="1" applyBorder="1" applyAlignment="1">
      <alignment horizontal="right" vertical="center"/>
    </xf>
    <xf numFmtId="181" fontId="15" fillId="0" borderId="2" xfId="5" applyNumberFormat="1" applyFont="1" applyBorder="1">
      <alignment vertical="center"/>
    </xf>
    <xf numFmtId="0" fontId="22" fillId="0" borderId="0" xfId="5" applyFont="1" applyBorder="1" applyAlignment="1">
      <alignment horizontal="distributed" vertical="center"/>
    </xf>
    <xf numFmtId="0" fontId="25" fillId="0" borderId="0" xfId="5" applyFont="1" applyBorder="1" applyAlignment="1">
      <alignment horizontal="center" vertical="center"/>
    </xf>
    <xf numFmtId="0" fontId="32" fillId="0" borderId="0" xfId="5" applyFont="1" applyBorder="1">
      <alignment vertical="center"/>
    </xf>
    <xf numFmtId="0" fontId="18" fillId="0" borderId="0" xfId="5" applyFont="1" applyAlignment="1">
      <alignment vertical="top" textRotation="255"/>
    </xf>
    <xf numFmtId="0" fontId="27" fillId="0" borderId="0" xfId="5" applyNumberFormat="1" applyFont="1" applyAlignment="1">
      <alignment horizontal="distributed" vertical="center"/>
    </xf>
    <xf numFmtId="0" fontId="13" fillId="0" borderId="0" xfId="5" applyFont="1" applyAlignment="1">
      <alignment horizontal="right" vertical="center"/>
    </xf>
    <xf numFmtId="179" fontId="13" fillId="0" borderId="0" xfId="5" applyNumberFormat="1" applyFont="1" applyFill="1" applyAlignment="1">
      <alignment horizontal="right" vertical="center"/>
    </xf>
    <xf numFmtId="181" fontId="15" fillId="0" borderId="2" xfId="5" applyNumberFormat="1" applyFont="1" applyFill="1" applyBorder="1">
      <alignment vertical="center"/>
    </xf>
    <xf numFmtId="0" fontId="32" fillId="0" borderId="0" xfId="5" applyFont="1" applyFill="1" applyBorder="1">
      <alignment vertical="center"/>
    </xf>
    <xf numFmtId="0" fontId="15" fillId="0" borderId="0" xfId="5" applyFont="1" applyFill="1" applyBorder="1">
      <alignment vertical="center"/>
    </xf>
    <xf numFmtId="0" fontId="25" fillId="0" borderId="0" xfId="5" applyFont="1" applyBorder="1" applyAlignment="1">
      <alignment horizontal="distributed" vertical="center"/>
    </xf>
    <xf numFmtId="0" fontId="33" fillId="0" borderId="0" xfId="5" applyFont="1" applyAlignment="1">
      <alignment horizontal="distributed" vertical="center"/>
    </xf>
    <xf numFmtId="0" fontId="34" fillId="0" borderId="0" xfId="5" applyFont="1" applyAlignment="1">
      <alignment horizontal="distributed" vertical="center"/>
    </xf>
    <xf numFmtId="0" fontId="22" fillId="0" borderId="0" xfId="5" applyFont="1" applyFill="1" applyAlignment="1">
      <alignment horizontal="distributed" vertical="center"/>
    </xf>
    <xf numFmtId="179" fontId="13" fillId="0" borderId="2" xfId="5" applyNumberFormat="1" applyFont="1" applyFill="1" applyBorder="1" applyAlignment="1">
      <alignment horizontal="right" vertical="center"/>
    </xf>
    <xf numFmtId="179" fontId="13" fillId="0" borderId="0" xfId="5" applyNumberFormat="1" applyFont="1" applyFill="1" applyBorder="1" applyAlignment="1">
      <alignment horizontal="right" vertical="center"/>
    </xf>
    <xf numFmtId="0" fontId="31" fillId="0" borderId="5" xfId="5" applyFont="1" applyBorder="1">
      <alignment vertical="center"/>
    </xf>
    <xf numFmtId="0" fontId="31" fillId="0" borderId="3" xfId="5" applyFont="1" applyBorder="1">
      <alignment vertical="center"/>
    </xf>
    <xf numFmtId="0" fontId="18" fillId="0" borderId="3" xfId="5" applyFont="1" applyBorder="1">
      <alignment vertical="center"/>
    </xf>
    <xf numFmtId="0" fontId="35" fillId="0" borderId="10" xfId="5" applyFont="1" applyBorder="1" applyAlignment="1">
      <alignment horizontal="center" vertical="center" wrapText="1"/>
    </xf>
    <xf numFmtId="0" fontId="26" fillId="0" borderId="10" xfId="5" applyFont="1" applyBorder="1" applyAlignment="1">
      <alignment horizontal="center" vertical="center" wrapText="1"/>
    </xf>
    <xf numFmtId="0" fontId="36" fillId="0" borderId="10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6" fillId="0" borderId="12" xfId="5" applyFont="1" applyBorder="1" applyAlignment="1">
      <alignment horizontal="center" vertical="center"/>
    </xf>
    <xf numFmtId="0" fontId="36" fillId="0" borderId="13" xfId="5" applyFont="1" applyBorder="1" applyAlignment="1">
      <alignment horizontal="center" vertical="center"/>
    </xf>
    <xf numFmtId="0" fontId="36" fillId="0" borderId="15" xfId="5" applyFont="1" applyBorder="1" applyAlignment="1">
      <alignment horizontal="center" vertical="center"/>
    </xf>
    <xf numFmtId="0" fontId="35" fillId="0" borderId="26" xfId="5" applyFont="1" applyBorder="1" applyAlignment="1">
      <alignment horizontal="center" vertical="center" wrapText="1"/>
    </xf>
    <xf numFmtId="0" fontId="35" fillId="0" borderId="26" xfId="5" applyFont="1" applyBorder="1" applyAlignment="1">
      <alignment horizontal="center" vertical="center"/>
    </xf>
    <xf numFmtId="0" fontId="35" fillId="0" borderId="13" xfId="5" applyFont="1" applyBorder="1" applyAlignment="1">
      <alignment horizontal="center" vertical="center"/>
    </xf>
    <xf numFmtId="0" fontId="15" fillId="0" borderId="1" xfId="5" applyFont="1" applyBorder="1">
      <alignment vertical="center"/>
    </xf>
    <xf numFmtId="0" fontId="18" fillId="0" borderId="1" xfId="5" applyFont="1" applyBorder="1" applyAlignment="1">
      <alignment horizontal="center" vertical="center" wrapText="1"/>
    </xf>
    <xf numFmtId="181" fontId="36" fillId="0" borderId="2" xfId="5" applyNumberFormat="1" applyFont="1" applyBorder="1">
      <alignment vertical="center"/>
    </xf>
    <xf numFmtId="179" fontId="29" fillId="0" borderId="2" xfId="5" applyNumberFormat="1" applyFont="1" applyBorder="1" applyAlignment="1">
      <alignment horizontal="right" vertical="center"/>
    </xf>
    <xf numFmtId="179" fontId="29" fillId="0" borderId="0" xfId="5" applyNumberFormat="1" applyFont="1" applyBorder="1" applyAlignment="1">
      <alignment horizontal="right" vertical="center"/>
    </xf>
    <xf numFmtId="0" fontId="23" fillId="0" borderId="0" xfId="5" applyFont="1">
      <alignment vertical="center"/>
    </xf>
    <xf numFmtId="0" fontId="25" fillId="0" borderId="0" xfId="5" applyFont="1" applyAlignment="1">
      <alignment horizontal="center" vertical="center"/>
    </xf>
    <xf numFmtId="179" fontId="29" fillId="0" borderId="0" xfId="5" applyNumberFormat="1" applyFont="1" applyAlignment="1">
      <alignment horizontal="right" vertical="center"/>
    </xf>
    <xf numFmtId="0" fontId="26" fillId="0" borderId="0" xfId="5" applyFont="1">
      <alignment vertical="center"/>
    </xf>
    <xf numFmtId="179" fontId="29" fillId="0" borderId="0" xfId="5" applyNumberFormat="1" applyFont="1" applyFill="1" applyBorder="1" applyAlignment="1">
      <alignment horizontal="right" vertical="center"/>
    </xf>
    <xf numFmtId="179" fontId="29" fillId="0" borderId="0" xfId="5" applyNumberFormat="1" applyFont="1" applyFill="1" applyAlignment="1">
      <alignment horizontal="right" vertical="center"/>
    </xf>
    <xf numFmtId="181" fontId="36" fillId="0" borderId="2" xfId="5" applyNumberFormat="1" applyFont="1" applyFill="1" applyBorder="1">
      <alignment vertical="center"/>
    </xf>
    <xf numFmtId="49" fontId="27" fillId="0" borderId="0" xfId="5" applyNumberFormat="1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179" fontId="29" fillId="0" borderId="2" xfId="5" applyNumberFormat="1" applyFont="1" applyFill="1" applyBorder="1" applyAlignment="1">
      <alignment horizontal="right" vertical="center"/>
    </xf>
    <xf numFmtId="0" fontId="29" fillId="0" borderId="0" xfId="5" applyFont="1" applyBorder="1" applyAlignment="1">
      <alignment horizontal="center" vertical="center"/>
    </xf>
    <xf numFmtId="0" fontId="18" fillId="0" borderId="0" xfId="5" applyFont="1" applyBorder="1" applyAlignment="1">
      <alignment horizontal="right" vertical="center" textRotation="255"/>
    </xf>
    <xf numFmtId="0" fontId="26" fillId="0" borderId="0" xfId="5" applyFont="1" applyFill="1">
      <alignment vertical="center"/>
    </xf>
    <xf numFmtId="179" fontId="29" fillId="0" borderId="6" xfId="5" applyNumberFormat="1" applyFont="1" applyBorder="1" applyAlignment="1">
      <alignment horizontal="right" vertical="center"/>
    </xf>
    <xf numFmtId="0" fontId="36" fillId="0" borderId="0" xfId="5" applyFont="1" applyBorder="1">
      <alignment vertical="center"/>
    </xf>
    <xf numFmtId="0" fontId="31" fillId="0" borderId="0" xfId="5" applyFont="1" applyBorder="1">
      <alignment vertical="center"/>
    </xf>
    <xf numFmtId="0" fontId="36" fillId="0" borderId="0" xfId="5" applyFont="1">
      <alignment vertical="center"/>
    </xf>
    <xf numFmtId="179" fontId="29" fillId="0" borderId="6" xfId="5" applyNumberFormat="1" applyFont="1" applyFill="1" applyBorder="1" applyAlignment="1">
      <alignment horizontal="right" vertical="center"/>
    </xf>
    <xf numFmtId="0" fontId="31" fillId="0" borderId="7" xfId="5" applyFont="1" applyBorder="1">
      <alignment vertical="center"/>
    </xf>
    <xf numFmtId="0" fontId="31" fillId="0" borderId="4" xfId="5" applyFont="1" applyBorder="1">
      <alignment vertical="center"/>
    </xf>
    <xf numFmtId="0" fontId="18" fillId="0" borderId="26" xfId="5" applyFont="1" applyBorder="1" applyAlignment="1">
      <alignment horizontal="center" vertical="center"/>
    </xf>
    <xf numFmtId="0" fontId="23" fillId="0" borderId="0" xfId="5" applyFont="1" applyAlignment="1">
      <alignment horizontal="distributed" vertical="center"/>
    </xf>
    <xf numFmtId="0" fontId="23" fillId="0" borderId="0" xfId="5" applyFont="1" applyBorder="1" applyAlignment="1">
      <alignment horizontal="distributed" vertical="center"/>
    </xf>
    <xf numFmtId="0" fontId="18" fillId="0" borderId="0" xfId="5" applyFont="1" applyAlignment="1">
      <alignment horizontal="center" vertical="center"/>
    </xf>
    <xf numFmtId="0" fontId="36" fillId="0" borderId="10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3" fillId="0" borderId="0" xfId="5">
      <alignment vertical="center"/>
    </xf>
    <xf numFmtId="0" fontId="3" fillId="0" borderId="0" xfId="5" applyAlignment="1">
      <alignment horizontal="center" vertical="center"/>
    </xf>
    <xf numFmtId="180" fontId="34" fillId="0" borderId="2" xfId="5" applyNumberFormat="1" applyFont="1" applyBorder="1" applyAlignment="1">
      <alignment horizontal="right" vertical="center"/>
    </xf>
    <xf numFmtId="180" fontId="34" fillId="0" borderId="0" xfId="5" applyNumberFormat="1" applyFont="1" applyBorder="1" applyAlignment="1">
      <alignment horizontal="right" vertical="center"/>
    </xf>
    <xf numFmtId="180" fontId="34" fillId="0" borderId="6" xfId="5" applyNumberFormat="1" applyFont="1" applyBorder="1" applyAlignment="1">
      <alignment horizontal="right" vertical="center"/>
    </xf>
    <xf numFmtId="181" fontId="15" fillId="0" borderId="0" xfId="5" applyNumberFormat="1" applyFont="1" applyBorder="1">
      <alignment vertical="center"/>
    </xf>
    <xf numFmtId="181" fontId="15" fillId="0" borderId="0" xfId="5" applyNumberFormat="1" applyFont="1" applyFill="1" applyBorder="1">
      <alignment vertical="center"/>
    </xf>
    <xf numFmtId="180" fontId="34" fillId="0" borderId="2" xfId="5" applyNumberFormat="1" applyFont="1" applyFill="1" applyBorder="1" applyAlignment="1">
      <alignment horizontal="right" vertical="center"/>
    </xf>
    <xf numFmtId="180" fontId="34" fillId="0" borderId="0" xfId="5" applyNumberFormat="1" applyFont="1" applyFill="1" applyBorder="1" applyAlignment="1">
      <alignment horizontal="right" vertical="center"/>
    </xf>
    <xf numFmtId="180" fontId="13" fillId="0" borderId="6" xfId="5" applyNumberFormat="1" applyFont="1" applyBorder="1" applyAlignment="1">
      <alignment horizontal="right" vertical="center"/>
    </xf>
    <xf numFmtId="0" fontId="34" fillId="0" borderId="0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 wrapText="1"/>
    </xf>
    <xf numFmtId="0" fontId="35" fillId="0" borderId="13" xfId="5" applyFont="1" applyBorder="1" applyAlignment="1">
      <alignment horizontal="center" vertical="center" wrapText="1"/>
    </xf>
    <xf numFmtId="0" fontId="15" fillId="0" borderId="0" xfId="5" applyFont="1" applyAlignment="1">
      <alignment horizontal="right" vertical="center"/>
    </xf>
    <xf numFmtId="179" fontId="34" fillId="0" borderId="2" xfId="5" applyNumberFormat="1" applyFont="1" applyBorder="1" applyAlignment="1">
      <alignment horizontal="right" vertical="center"/>
    </xf>
    <xf numFmtId="179" fontId="34" fillId="0" borderId="0" xfId="5" applyNumberFormat="1" applyFont="1" applyBorder="1" applyAlignment="1">
      <alignment horizontal="right" vertical="center"/>
    </xf>
    <xf numFmtId="179" fontId="34" fillId="0" borderId="0" xfId="5" applyNumberFormat="1" applyFont="1" applyAlignment="1">
      <alignment horizontal="right" vertical="center"/>
    </xf>
    <xf numFmtId="0" fontId="15" fillId="0" borderId="0" xfId="5" applyFont="1" applyBorder="1" applyAlignment="1">
      <alignment horizontal="right" vertical="center"/>
    </xf>
    <xf numFmtId="179" fontId="34" fillId="0" borderId="2" xfId="5" applyNumberFormat="1" applyFont="1" applyFill="1" applyBorder="1" applyAlignment="1">
      <alignment horizontal="right" vertical="center"/>
    </xf>
    <xf numFmtId="179" fontId="34" fillId="0" borderId="0" xfId="5" applyNumberFormat="1" applyFont="1" applyFill="1" applyBorder="1" applyAlignment="1">
      <alignment horizontal="right" vertical="center"/>
    </xf>
    <xf numFmtId="179" fontId="34" fillId="0" borderId="0" xfId="5" applyNumberFormat="1" applyFont="1" applyFill="1" applyAlignment="1">
      <alignment horizontal="right" vertical="center"/>
    </xf>
    <xf numFmtId="0" fontId="21" fillId="0" borderId="0" xfId="5" applyFont="1" applyBorder="1">
      <alignment vertical="center"/>
    </xf>
    <xf numFmtId="49" fontId="8" fillId="0" borderId="0" xfId="7" applyNumberFormat="1" applyFont="1" applyAlignment="1">
      <alignment vertical="center"/>
    </xf>
    <xf numFmtId="49" fontId="7" fillId="0" borderId="0" xfId="7" applyNumberFormat="1" applyFont="1" applyAlignment="1">
      <alignment vertical="center"/>
    </xf>
    <xf numFmtId="0" fontId="7" fillId="0" borderId="0" xfId="7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justify" vertical="center"/>
    </xf>
    <xf numFmtId="0" fontId="7" fillId="0" borderId="3" xfId="7" applyNumberFormat="1" applyFont="1" applyFill="1" applyBorder="1" applyAlignment="1">
      <alignment horizontal="center" vertical="center"/>
    </xf>
    <xf numFmtId="49" fontId="7" fillId="0" borderId="3" xfId="7" applyNumberFormat="1" applyFont="1" applyFill="1" applyBorder="1" applyAlignment="1">
      <alignment vertical="center"/>
    </xf>
    <xf numFmtId="49" fontId="7" fillId="0" borderId="3" xfId="7" applyNumberFormat="1" applyFont="1" applyBorder="1" applyAlignment="1">
      <alignment vertical="center"/>
    </xf>
    <xf numFmtId="0" fontId="7" fillId="0" borderId="0" xfId="8" applyNumberFormat="1" applyFont="1" applyFill="1" applyBorder="1" applyAlignment="1">
      <alignment horizontal="center" vertical="center"/>
    </xf>
    <xf numFmtId="49" fontId="7" fillId="0" borderId="0" xfId="8" applyNumberFormat="1" applyFont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49" fontId="40" fillId="0" borderId="0" xfId="7" applyNumberFormat="1" applyFont="1" applyAlignment="1">
      <alignment vertical="center"/>
    </xf>
    <xf numFmtId="176" fontId="40" fillId="0" borderId="26" xfId="7" applyNumberFormat="1" applyFont="1" applyFill="1" applyBorder="1" applyAlignment="1">
      <alignment horizontal="center" vertical="center" wrapText="1"/>
    </xf>
    <xf numFmtId="49" fontId="40" fillId="0" borderId="11" xfId="7" applyNumberFormat="1" applyFont="1" applyBorder="1" applyAlignment="1">
      <alignment horizontal="center" vertical="center"/>
    </xf>
    <xf numFmtId="49" fontId="40" fillId="0" borderId="26" xfId="7" applyNumberFormat="1" applyFont="1" applyBorder="1" applyAlignment="1">
      <alignment horizontal="center" vertical="center"/>
    </xf>
    <xf numFmtId="49" fontId="40" fillId="0" borderId="13" xfId="7" applyNumberFormat="1" applyFont="1" applyBorder="1" applyAlignment="1">
      <alignment horizontal="center" vertical="center"/>
    </xf>
    <xf numFmtId="177" fontId="41" fillId="0" borderId="26" xfId="7" applyNumberFormat="1" applyFont="1" applyFill="1" applyBorder="1" applyAlignment="1">
      <alignment horizontal="distributed" vertical="center" wrapText="1"/>
    </xf>
    <xf numFmtId="177" fontId="42" fillId="0" borderId="26" xfId="7" applyNumberFormat="1" applyFont="1" applyFill="1" applyBorder="1" applyAlignment="1">
      <alignment horizontal="distributed" vertical="center" wrapText="1"/>
    </xf>
    <xf numFmtId="177" fontId="17" fillId="0" borderId="26" xfId="7" applyNumberFormat="1" applyFont="1" applyFill="1" applyBorder="1" applyAlignment="1">
      <alignment horizontal="distributed" vertical="center" wrapText="1"/>
    </xf>
    <xf numFmtId="182" fontId="41" fillId="0" borderId="26" xfId="7" applyNumberFormat="1" applyFont="1" applyFill="1" applyBorder="1" applyAlignment="1">
      <alignment horizontal="distributed" vertical="center" wrapText="1"/>
    </xf>
    <xf numFmtId="182" fontId="42" fillId="0" borderId="26" xfId="7" applyNumberFormat="1" applyFont="1" applyFill="1" applyBorder="1" applyAlignment="1">
      <alignment horizontal="distributed" vertical="center" wrapText="1"/>
    </xf>
    <xf numFmtId="49" fontId="43" fillId="0" borderId="0" xfId="7" applyNumberFormat="1" applyFont="1" applyFill="1" applyBorder="1" applyAlignment="1">
      <alignment horizontal="center" vertical="center"/>
    </xf>
    <xf numFmtId="177" fontId="7" fillId="0" borderId="20" xfId="7" applyNumberFormat="1" applyFont="1" applyFill="1" applyBorder="1" applyAlignment="1">
      <alignment horizontal="right" vertical="center"/>
    </xf>
    <xf numFmtId="177" fontId="7" fillId="0" borderId="1" xfId="7" applyNumberFormat="1" applyFont="1" applyFill="1" applyBorder="1" applyAlignment="1">
      <alignment horizontal="right" vertical="center"/>
    </xf>
    <xf numFmtId="49" fontId="43" fillId="0" borderId="1" xfId="7" applyNumberFormat="1" applyFont="1" applyFill="1" applyBorder="1" applyAlignment="1">
      <alignment vertical="center"/>
    </xf>
    <xf numFmtId="49" fontId="7" fillId="0" borderId="1" xfId="7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7" fontId="7" fillId="0" borderId="1" xfId="8" applyNumberFormat="1" applyFont="1" applyFill="1" applyBorder="1" applyAlignment="1">
      <alignment horizontal="right" vertical="center"/>
    </xf>
    <xf numFmtId="49" fontId="7" fillId="0" borderId="1" xfId="8" applyNumberFormat="1" applyFont="1" applyFill="1" applyBorder="1" applyAlignment="1">
      <alignment vertical="center"/>
    </xf>
    <xf numFmtId="49" fontId="43" fillId="0" borderId="1" xfId="8" applyNumberFormat="1" applyFont="1" applyFill="1" applyBorder="1" applyAlignment="1">
      <alignment horizontal="center" vertical="center"/>
    </xf>
    <xf numFmtId="177" fontId="7" fillId="0" borderId="0" xfId="8" applyNumberFormat="1" applyFont="1" applyFill="1" applyBorder="1" applyAlignment="1">
      <alignment horizontal="right" vertical="center"/>
    </xf>
    <xf numFmtId="49" fontId="43" fillId="0" borderId="2" xfId="8" applyNumberFormat="1" applyFont="1" applyFill="1" applyBorder="1" applyAlignment="1">
      <alignment horizontal="center" vertical="center"/>
    </xf>
    <xf numFmtId="49" fontId="43" fillId="0" borderId="0" xfId="8" applyNumberFormat="1" applyFont="1" applyFill="1" applyBorder="1" applyAlignment="1">
      <alignment horizontal="center" vertical="center"/>
    </xf>
    <xf numFmtId="49" fontId="7" fillId="0" borderId="0" xfId="8" applyNumberFormat="1" applyFont="1" applyFill="1" applyBorder="1" applyAlignment="1">
      <alignment vertical="center"/>
    </xf>
    <xf numFmtId="49" fontId="40" fillId="0" borderId="0" xfId="7" applyNumberFormat="1" applyFont="1" applyFill="1" applyBorder="1" applyAlignment="1">
      <alignment vertical="center"/>
    </xf>
    <xf numFmtId="49" fontId="7" fillId="0" borderId="0" xfId="7" applyNumberFormat="1" applyFont="1" applyFill="1" applyBorder="1" applyAlignment="1">
      <alignment horizontal="center" vertical="center"/>
    </xf>
    <xf numFmtId="49" fontId="45" fillId="0" borderId="2" xfId="8" applyNumberFormat="1" applyFont="1" applyFill="1" applyBorder="1" applyAlignment="1">
      <alignment vertical="center"/>
    </xf>
    <xf numFmtId="49" fontId="44" fillId="0" borderId="0" xfId="8" applyNumberFormat="1" applyFont="1" applyFill="1" applyBorder="1" applyAlignment="1">
      <alignment horizontal="distributed" vertical="center"/>
    </xf>
    <xf numFmtId="49" fontId="40" fillId="0" borderId="0" xfId="8" applyNumberFormat="1" applyFont="1" applyFill="1" applyBorder="1" applyAlignment="1">
      <alignment horizontal="center" vertical="center"/>
    </xf>
    <xf numFmtId="49" fontId="40" fillId="0" borderId="0" xfId="7" applyNumberFormat="1" applyFont="1" applyFill="1" applyBorder="1" applyAlignment="1">
      <alignment horizontal="distributed" vertical="center"/>
    </xf>
    <xf numFmtId="49" fontId="40" fillId="0" borderId="0" xfId="7" applyNumberFormat="1" applyFont="1" applyFill="1" applyBorder="1" applyAlignment="1">
      <alignment horizontal="center" vertical="center"/>
    </xf>
    <xf numFmtId="177" fontId="46" fillId="0" borderId="2" xfId="7" quotePrefix="1" applyNumberFormat="1" applyFont="1" applyFill="1" applyBorder="1" applyAlignment="1">
      <alignment horizontal="right" vertical="center"/>
    </xf>
    <xf numFmtId="177" fontId="46" fillId="0" borderId="0" xfId="7" quotePrefix="1" applyNumberFormat="1" applyFont="1" applyFill="1" applyBorder="1" applyAlignment="1">
      <alignment horizontal="right" vertical="center"/>
    </xf>
    <xf numFmtId="177" fontId="46" fillId="0" borderId="0" xfId="7" applyNumberFormat="1" applyFont="1" applyFill="1" applyBorder="1" applyAlignment="1">
      <alignment horizontal="right" vertical="center"/>
    </xf>
    <xf numFmtId="177" fontId="46" fillId="0" borderId="0" xfId="8" quotePrefix="1" applyNumberFormat="1" applyFont="1" applyFill="1" applyBorder="1" applyAlignment="1">
      <alignment horizontal="right" vertical="center"/>
    </xf>
    <xf numFmtId="177" fontId="46" fillId="0" borderId="0" xfId="8" applyNumberFormat="1" applyFont="1" applyFill="1" applyBorder="1" applyAlignment="1">
      <alignment horizontal="right" vertical="center"/>
    </xf>
    <xf numFmtId="49" fontId="45" fillId="0" borderId="2" xfId="8" applyNumberFormat="1" applyFont="1" applyFill="1" applyBorder="1" applyAlignment="1">
      <alignment horizontal="distributed" vertical="center"/>
    </xf>
    <xf numFmtId="49" fontId="40" fillId="0" borderId="0" xfId="8" applyNumberFormat="1" applyFont="1" applyFill="1" applyBorder="1" applyAlignment="1">
      <alignment vertical="center"/>
    </xf>
    <xf numFmtId="0" fontId="26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83" fontId="45" fillId="0" borderId="2" xfId="7" quotePrefix="1" applyNumberFormat="1" applyFont="1" applyFill="1" applyBorder="1" applyAlignment="1">
      <alignment horizontal="right" vertical="center"/>
    </xf>
    <xf numFmtId="183" fontId="45" fillId="0" borderId="0" xfId="7" quotePrefix="1" applyNumberFormat="1" applyFont="1" applyFill="1" applyBorder="1" applyAlignment="1">
      <alignment horizontal="right" vertical="center"/>
    </xf>
    <xf numFmtId="183" fontId="45" fillId="0" borderId="0" xfId="8" quotePrefix="1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distributed" vertical="center"/>
    </xf>
    <xf numFmtId="49" fontId="40" fillId="0" borderId="0" xfId="8" applyNumberFormat="1" applyFont="1" applyAlignment="1">
      <alignment vertical="center"/>
    </xf>
    <xf numFmtId="49" fontId="7" fillId="0" borderId="0" xfId="7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6" fillId="0" borderId="0" xfId="7" applyNumberFormat="1" applyFont="1" applyFill="1" applyAlignment="1">
      <alignment horizontal="left" vertical="center"/>
    </xf>
    <xf numFmtId="49" fontId="6" fillId="0" borderId="0" xfId="9" applyNumberFormat="1" applyFont="1" applyFill="1" applyAlignment="1">
      <alignment horizontal="left" vertical="top"/>
    </xf>
    <xf numFmtId="184" fontId="47" fillId="0" borderId="0" xfId="5" applyNumberFormat="1" applyFont="1" applyBorder="1">
      <alignment vertical="center"/>
    </xf>
    <xf numFmtId="0" fontId="47" fillId="0" borderId="0" xfId="5" applyFont="1">
      <alignment vertical="center"/>
    </xf>
    <xf numFmtId="184" fontId="18" fillId="0" borderId="0" xfId="5" applyNumberFormat="1" applyFont="1" applyBorder="1">
      <alignment vertical="center"/>
    </xf>
    <xf numFmtId="0" fontId="31" fillId="0" borderId="0" xfId="5" applyFont="1" applyAlignment="1">
      <alignment horizontal="center" vertical="center"/>
    </xf>
    <xf numFmtId="184" fontId="48" fillId="0" borderId="0" xfId="5" applyNumberFormat="1" applyFont="1" applyBorder="1" applyAlignment="1">
      <alignment horizontal="center" vertical="center"/>
    </xf>
    <xf numFmtId="184" fontId="48" fillId="0" borderId="6" xfId="5" applyNumberFormat="1" applyFont="1" applyBorder="1" applyAlignment="1">
      <alignment horizontal="center" vertical="center"/>
    </xf>
    <xf numFmtId="179" fontId="48" fillId="0" borderId="0" xfId="5" applyNumberFormat="1" applyFont="1" applyBorder="1" applyAlignment="1">
      <alignment vertical="center"/>
    </xf>
    <xf numFmtId="179" fontId="48" fillId="0" borderId="0" xfId="5" applyNumberFormat="1" applyFont="1" applyBorder="1" applyAlignment="1">
      <alignment horizontal="center" vertical="center"/>
    </xf>
    <xf numFmtId="179" fontId="48" fillId="0" borderId="0" xfId="5" applyNumberFormat="1" applyFont="1" applyBorder="1" applyAlignment="1">
      <alignment horizontal="right" vertical="center"/>
    </xf>
    <xf numFmtId="179" fontId="48" fillId="0" borderId="8" xfId="5" applyNumberFormat="1" applyFont="1" applyBorder="1" applyAlignment="1">
      <alignment horizontal="center" vertical="center"/>
    </xf>
    <xf numFmtId="0" fontId="16" fillId="0" borderId="0" xfId="5" applyFont="1" applyAlignment="1">
      <alignment vertical="center"/>
    </xf>
    <xf numFmtId="0" fontId="15" fillId="0" borderId="6" xfId="5" applyFont="1" applyBorder="1" applyAlignment="1">
      <alignment vertical="center"/>
    </xf>
    <xf numFmtId="179" fontId="15" fillId="0" borderId="0" xfId="5" applyNumberFormat="1" applyFont="1" applyBorder="1" applyAlignment="1">
      <alignment vertical="center"/>
    </xf>
    <xf numFmtId="179" fontId="15" fillId="0" borderId="6" xfId="5" applyNumberFormat="1" applyFont="1" applyBorder="1" applyAlignment="1">
      <alignment horizontal="right" vertical="center"/>
    </xf>
    <xf numFmtId="185" fontId="13" fillId="0" borderId="0" xfId="5" applyNumberFormat="1" applyFont="1" applyBorder="1">
      <alignment vertical="center"/>
    </xf>
    <xf numFmtId="0" fontId="3" fillId="0" borderId="0" xfId="5" applyFont="1" applyAlignment="1">
      <alignment horizontal="distributed" vertical="center"/>
    </xf>
    <xf numFmtId="0" fontId="16" fillId="0" borderId="0" xfId="5" applyFont="1" applyBorder="1" applyAlignment="1">
      <alignment vertical="center"/>
    </xf>
    <xf numFmtId="0" fontId="16" fillId="0" borderId="0" xfId="5" applyFont="1" applyAlignment="1">
      <alignment horizontal="distributed" vertical="center"/>
    </xf>
    <xf numFmtId="0" fontId="16" fillId="0" borderId="0" xfId="5" applyFont="1" applyBorder="1" applyAlignment="1">
      <alignment horizontal="distributed" vertical="center"/>
    </xf>
    <xf numFmtId="184" fontId="13" fillId="0" borderId="6" xfId="5" applyNumberFormat="1" applyFont="1" applyBorder="1">
      <alignment vertical="center"/>
    </xf>
    <xf numFmtId="179" fontId="13" fillId="0" borderId="0" xfId="5" applyNumberFormat="1" applyFont="1" applyBorder="1" applyAlignment="1">
      <alignment vertical="center"/>
    </xf>
    <xf numFmtId="179" fontId="13" fillId="0" borderId="6" xfId="5" applyNumberFormat="1" applyFont="1" applyBorder="1" applyAlignment="1">
      <alignment horizontal="right" vertical="center"/>
    </xf>
    <xf numFmtId="0" fontId="18" fillId="0" borderId="0" xfId="5" applyFont="1" applyAlignment="1">
      <alignment horizontal="distributed" vertical="center"/>
    </xf>
    <xf numFmtId="184" fontId="18" fillId="0" borderId="0" xfId="5" applyNumberFormat="1" applyFont="1" applyBorder="1" applyAlignment="1">
      <alignment horizontal="distributed" vertical="center"/>
    </xf>
    <xf numFmtId="184" fontId="26" fillId="0" borderId="0" xfId="5" applyNumberFormat="1" applyFont="1" applyBorder="1" applyAlignment="1">
      <alignment horizontal="distributed" vertical="center" shrinkToFit="1"/>
    </xf>
    <xf numFmtId="184" fontId="18" fillId="0" borderId="0" xfId="5" applyNumberFormat="1" applyFont="1" applyBorder="1" applyAlignment="1">
      <alignment vertical="center" shrinkToFit="1"/>
    </xf>
    <xf numFmtId="184" fontId="18" fillId="0" borderId="0" xfId="5" applyNumberFormat="1" applyFont="1" applyBorder="1" applyAlignment="1">
      <alignment horizontal="distributed" vertical="center" shrinkToFit="1"/>
    </xf>
    <xf numFmtId="0" fontId="16" fillId="0" borderId="0" xfId="5" applyFont="1">
      <alignment vertical="center"/>
    </xf>
    <xf numFmtId="184" fontId="16" fillId="0" borderId="0" xfId="5" applyNumberFormat="1" applyFont="1" applyBorder="1" applyAlignment="1">
      <alignment vertical="center" shrinkToFit="1"/>
    </xf>
    <xf numFmtId="184" fontId="16" fillId="0" borderId="0" xfId="5" applyNumberFormat="1" applyFont="1" applyBorder="1" applyAlignment="1">
      <alignment horizontal="distributed" vertical="center" shrinkToFit="1"/>
    </xf>
    <xf numFmtId="184" fontId="13" fillId="0" borderId="0" xfId="5" applyNumberFormat="1" applyFont="1" applyBorder="1">
      <alignment vertical="center"/>
    </xf>
    <xf numFmtId="0" fontId="15" fillId="0" borderId="0" xfId="5" applyFont="1" applyAlignment="1">
      <alignment horizontal="distributed" vertical="center"/>
    </xf>
    <xf numFmtId="184" fontId="13" fillId="0" borderId="0" xfId="5" applyNumberFormat="1" applyFont="1" applyBorder="1" applyAlignment="1">
      <alignment horizontal="distributed" vertical="center"/>
    </xf>
    <xf numFmtId="180" fontId="15" fillId="0" borderId="0" xfId="5" applyNumberFormat="1" applyFont="1" applyBorder="1" applyAlignment="1">
      <alignment horizontal="right" vertical="center"/>
    </xf>
    <xf numFmtId="180" fontId="15" fillId="0" borderId="0" xfId="5" applyNumberFormat="1" applyFont="1" applyBorder="1" applyAlignment="1">
      <alignment vertical="center"/>
    </xf>
    <xf numFmtId="180" fontId="15" fillId="0" borderId="6" xfId="5" applyNumberFormat="1" applyFont="1" applyBorder="1" applyAlignment="1">
      <alignment horizontal="right" vertical="center"/>
    </xf>
    <xf numFmtId="186" fontId="13" fillId="0" borderId="0" xfId="5" applyNumberFormat="1" applyFont="1" applyBorder="1">
      <alignment vertical="center"/>
    </xf>
    <xf numFmtId="184" fontId="16" fillId="0" borderId="0" xfId="5" applyNumberFormat="1" applyFont="1" applyBorder="1" applyAlignment="1">
      <alignment horizontal="distributed" vertical="center"/>
    </xf>
    <xf numFmtId="180" fontId="13" fillId="0" borderId="0" xfId="5" applyNumberFormat="1" applyFont="1" applyBorder="1" applyAlignment="1">
      <alignment vertical="center"/>
    </xf>
    <xf numFmtId="0" fontId="15" fillId="0" borderId="3" xfId="5" applyFont="1" applyBorder="1">
      <alignment vertical="center"/>
    </xf>
    <xf numFmtId="184" fontId="13" fillId="0" borderId="3" xfId="5" applyNumberFormat="1" applyFont="1" applyBorder="1">
      <alignment vertical="center"/>
    </xf>
    <xf numFmtId="184" fontId="13" fillId="0" borderId="7" xfId="5" applyNumberFormat="1" applyFont="1" applyBorder="1">
      <alignment vertical="center"/>
    </xf>
    <xf numFmtId="180" fontId="13" fillId="0" borderId="3" xfId="5" applyNumberFormat="1" applyFont="1" applyBorder="1">
      <alignment vertical="center"/>
    </xf>
    <xf numFmtId="180" fontId="13" fillId="0" borderId="7" xfId="5" applyNumberFormat="1" applyFont="1" applyBorder="1">
      <alignment vertical="center"/>
    </xf>
    <xf numFmtId="184" fontId="18" fillId="0" borderId="0" xfId="5" applyNumberFormat="1" applyFont="1" applyBorder="1" applyAlignment="1">
      <alignment horizontal="left" vertical="center"/>
    </xf>
    <xf numFmtId="0" fontId="20" fillId="0" borderId="0" xfId="5" applyFont="1" applyAlignment="1">
      <alignment vertical="center" shrinkToFit="1"/>
    </xf>
    <xf numFmtId="49" fontId="6" fillId="0" borderId="0" xfId="10" applyNumberFormat="1" applyFont="1" applyAlignment="1">
      <alignment vertical="top"/>
    </xf>
    <xf numFmtId="49" fontId="6" fillId="0" borderId="0" xfId="10" applyNumberFormat="1" applyFont="1" applyFill="1" applyBorder="1" applyAlignment="1">
      <alignment vertical="top"/>
    </xf>
    <xf numFmtId="0" fontId="8" fillId="0" borderId="0" xfId="10" applyNumberFormat="1" applyFont="1" applyFill="1" applyBorder="1" applyAlignment="1">
      <alignment horizontal="center" vertical="top" wrapText="1"/>
    </xf>
    <xf numFmtId="0" fontId="14" fillId="0" borderId="0" xfId="10" applyNumberFormat="1" applyFont="1" applyFill="1" applyBorder="1" applyAlignment="1">
      <alignment horizontal="left" vertical="center"/>
    </xf>
    <xf numFmtId="176" fontId="8" fillId="0" borderId="0" xfId="10" applyNumberFormat="1" applyFont="1" applyFill="1" applyBorder="1" applyAlignment="1">
      <alignment horizontal="right" vertical="top" wrapText="1"/>
    </xf>
    <xf numFmtId="187" fontId="6" fillId="0" borderId="0" xfId="10" applyNumberFormat="1" applyFont="1" applyFill="1" applyAlignment="1">
      <alignment horizontal="right" vertical="top"/>
    </xf>
    <xf numFmtId="176" fontId="12" fillId="0" borderId="0" xfId="10" applyNumberFormat="1" applyFont="1" applyFill="1" applyBorder="1" applyAlignment="1">
      <alignment horizontal="right" vertical="center"/>
    </xf>
    <xf numFmtId="176" fontId="6" fillId="0" borderId="0" xfId="10" applyNumberFormat="1" applyFont="1" applyAlignment="1">
      <alignment horizontal="right" vertical="top"/>
    </xf>
    <xf numFmtId="188" fontId="8" fillId="0" borderId="0" xfId="10" applyNumberFormat="1" applyFont="1" applyFill="1" applyBorder="1" applyAlignment="1">
      <alignment horizontal="right" vertical="top" wrapText="1"/>
    </xf>
    <xf numFmtId="49" fontId="7" fillId="0" borderId="0" xfId="10" applyNumberFormat="1" applyFont="1" applyFill="1" applyBorder="1" applyAlignment="1">
      <alignment horizontal="right" vertical="center"/>
    </xf>
    <xf numFmtId="49" fontId="7" fillId="0" borderId="0" xfId="10" applyNumberFormat="1" applyFont="1" applyFill="1" applyBorder="1" applyAlignment="1">
      <alignment vertical="top"/>
    </xf>
    <xf numFmtId="0" fontId="6" fillId="0" borderId="0" xfId="10" applyNumberFormat="1" applyFont="1" applyFill="1" applyBorder="1" applyAlignment="1">
      <alignment vertical="center"/>
    </xf>
    <xf numFmtId="176" fontId="11" fillId="0" borderId="2" xfId="10" applyNumberFormat="1" applyFont="1" applyFill="1" applyBorder="1" applyAlignment="1">
      <alignment horizontal="right" vertical="center"/>
    </xf>
    <xf numFmtId="176" fontId="11" fillId="0" borderId="0" xfId="10" applyNumberFormat="1" applyFont="1" applyFill="1" applyBorder="1" applyAlignment="1">
      <alignment horizontal="right" vertical="center"/>
    </xf>
    <xf numFmtId="187" fontId="11" fillId="0" borderId="0" xfId="10" applyNumberFormat="1" applyFont="1" applyFill="1" applyBorder="1" applyAlignment="1">
      <alignment horizontal="right" vertical="center"/>
    </xf>
    <xf numFmtId="188" fontId="11" fillId="0" borderId="0" xfId="10" applyNumberFormat="1" applyFont="1" applyFill="1" applyBorder="1" applyAlignment="1">
      <alignment horizontal="right" vertical="center"/>
    </xf>
    <xf numFmtId="49" fontId="6" fillId="0" borderId="0" xfId="10" applyNumberFormat="1" applyFont="1" applyFill="1" applyAlignment="1">
      <alignment vertical="top"/>
    </xf>
    <xf numFmtId="176" fontId="9" fillId="0" borderId="2" xfId="10" quotePrefix="1" applyNumberFormat="1" applyFont="1" applyFill="1" applyBorder="1" applyAlignment="1">
      <alignment horizontal="right" vertical="center"/>
    </xf>
    <xf numFmtId="176" fontId="9" fillId="0" borderId="0" xfId="10" quotePrefix="1" applyNumberFormat="1" applyFont="1" applyFill="1" applyBorder="1" applyAlignment="1">
      <alignment horizontal="right" vertical="center"/>
    </xf>
    <xf numFmtId="187" fontId="9" fillId="0" borderId="0" xfId="10" quotePrefix="1" applyNumberFormat="1" applyFont="1" applyFill="1" applyBorder="1" applyAlignment="1">
      <alignment horizontal="right" vertical="center"/>
    </xf>
    <xf numFmtId="188" fontId="9" fillId="0" borderId="0" xfId="10" quotePrefix="1" applyNumberFormat="1" applyFont="1" applyFill="1" applyBorder="1" applyAlignment="1">
      <alignment horizontal="right" vertical="center"/>
    </xf>
    <xf numFmtId="188" fontId="9" fillId="0" borderId="0" xfId="10" applyNumberFormat="1" applyFont="1" applyFill="1" applyBorder="1" applyAlignment="1">
      <alignment horizontal="right" vertical="center"/>
    </xf>
    <xf numFmtId="49" fontId="6" fillId="0" borderId="0" xfId="10" applyNumberFormat="1" applyFont="1" applyFill="1" applyAlignment="1">
      <alignment horizontal="center" vertical="top"/>
    </xf>
    <xf numFmtId="176" fontId="9" fillId="0" borderId="0" xfId="10" applyNumberFormat="1" applyFont="1" applyFill="1" applyBorder="1" applyAlignment="1">
      <alignment horizontal="right" vertical="center"/>
    </xf>
    <xf numFmtId="49" fontId="43" fillId="0" borderId="0" xfId="10" applyNumberFormat="1" applyFont="1" applyFill="1" applyBorder="1" applyAlignment="1">
      <alignment horizontal="left" vertical="top"/>
    </xf>
    <xf numFmtId="49" fontId="6" fillId="0" borderId="0" xfId="10" applyNumberFormat="1" applyFont="1" applyFill="1" applyBorder="1" applyAlignment="1">
      <alignment horizontal="left" vertical="top"/>
    </xf>
    <xf numFmtId="49" fontId="11" fillId="0" borderId="0" xfId="10" applyNumberFormat="1" applyFont="1" applyFill="1" applyBorder="1" applyAlignment="1">
      <alignment vertical="top"/>
    </xf>
    <xf numFmtId="176" fontId="9" fillId="0" borderId="2" xfId="10" applyNumberFormat="1" applyFont="1" applyFill="1" applyBorder="1" applyAlignment="1">
      <alignment horizontal="right" vertical="center"/>
    </xf>
    <xf numFmtId="187" fontId="9" fillId="0" borderId="0" xfId="10" applyNumberFormat="1" applyFont="1" applyFill="1" applyBorder="1" applyAlignment="1">
      <alignment horizontal="right" vertical="center"/>
    </xf>
    <xf numFmtId="189" fontId="50" fillId="0" borderId="0" xfId="10" applyNumberFormat="1" applyFont="1" applyFill="1" applyBorder="1" applyAlignment="1">
      <alignment horizontal="right" vertical="center"/>
    </xf>
    <xf numFmtId="189" fontId="9" fillId="0" borderId="2" xfId="10" quotePrefix="1" applyNumberFormat="1" applyFont="1" applyFill="1" applyBorder="1" applyAlignment="1">
      <alignment horizontal="right" vertical="center"/>
    </xf>
    <xf numFmtId="189" fontId="9" fillId="0" borderId="0" xfId="10" quotePrefix="1" applyNumberFormat="1" applyFont="1" applyFill="1" applyBorder="1" applyAlignment="1">
      <alignment horizontal="right" vertical="center"/>
    </xf>
    <xf numFmtId="189" fontId="9" fillId="0" borderId="0" xfId="10" applyNumberFormat="1" applyFont="1" applyFill="1" applyBorder="1" applyAlignment="1">
      <alignment horizontal="right" vertical="center"/>
    </xf>
    <xf numFmtId="0" fontId="0" fillId="0" borderId="3" xfId="0" applyFont="1" applyFill="1" applyBorder="1"/>
    <xf numFmtId="0" fontId="13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0" fillId="0" borderId="0" xfId="0" applyFont="1" applyFill="1"/>
    <xf numFmtId="49" fontId="6" fillId="0" borderId="0" xfId="10" applyNumberFormat="1" applyFont="1" applyFill="1" applyBorder="1" applyAlignment="1"/>
    <xf numFmtId="49" fontId="7" fillId="0" borderId="0" xfId="10" applyNumberFormat="1" applyFont="1" applyFill="1" applyBorder="1" applyAlignment="1"/>
    <xf numFmtId="49" fontId="6" fillId="0" borderId="0" xfId="10" applyNumberFormat="1" applyFont="1" applyFill="1" applyAlignment="1">
      <alignment horizontal="center"/>
    </xf>
    <xf numFmtId="176" fontId="6" fillId="0" borderId="0" xfId="10" applyNumberFormat="1" applyFont="1" applyFill="1" applyBorder="1" applyAlignment="1">
      <alignment horizontal="right"/>
    </xf>
    <xf numFmtId="176" fontId="51" fillId="0" borderId="0" xfId="10" applyNumberFormat="1" applyFont="1" applyFill="1" applyBorder="1" applyAlignment="1">
      <alignment horizontal="left"/>
    </xf>
    <xf numFmtId="187" fontId="6" fillId="0" borderId="0" xfId="10" applyNumberFormat="1" applyFont="1" applyFill="1" applyBorder="1" applyAlignment="1">
      <alignment horizontal="right"/>
    </xf>
    <xf numFmtId="188" fontId="6" fillId="0" borderId="0" xfId="10" applyNumberFormat="1" applyFont="1" applyFill="1" applyBorder="1" applyAlignment="1">
      <alignment horizontal="right"/>
    </xf>
    <xf numFmtId="49" fontId="6" fillId="0" borderId="0" xfId="10" applyNumberFormat="1" applyFont="1" applyAlignment="1"/>
    <xf numFmtId="0" fontId="47" fillId="0" borderId="3" xfId="5" applyFont="1" applyBorder="1">
      <alignment vertical="center"/>
    </xf>
    <xf numFmtId="184" fontId="20" fillId="0" borderId="14" xfId="5" applyNumberFormat="1" applyFont="1" applyBorder="1" applyAlignment="1">
      <alignment vertical="center"/>
    </xf>
    <xf numFmtId="0" fontId="3" fillId="0" borderId="2" xfId="5" applyFont="1" applyBorder="1">
      <alignment vertical="center"/>
    </xf>
    <xf numFmtId="184" fontId="20" fillId="0" borderId="6" xfId="5" applyNumberFormat="1" applyFont="1" applyBorder="1" applyAlignment="1">
      <alignment vertical="center"/>
    </xf>
    <xf numFmtId="184" fontId="20" fillId="0" borderId="16" xfId="5" applyNumberFormat="1" applyFont="1" applyBorder="1" applyAlignment="1">
      <alignment vertical="center"/>
    </xf>
    <xf numFmtId="0" fontId="3" fillId="0" borderId="21" xfId="5" applyFont="1" applyBorder="1">
      <alignment vertical="center"/>
    </xf>
    <xf numFmtId="0" fontId="47" fillId="0" borderId="0" xfId="5" applyFont="1" applyAlignment="1">
      <alignment horizontal="center" vertical="center"/>
    </xf>
    <xf numFmtId="184" fontId="47" fillId="0" borderId="0" xfId="5" applyNumberFormat="1" applyFont="1" applyBorder="1" applyAlignment="1">
      <alignment horizontal="center" vertical="center"/>
    </xf>
    <xf numFmtId="184" fontId="47" fillId="0" borderId="6" xfId="5" applyNumberFormat="1" applyFont="1" applyBorder="1" applyAlignment="1">
      <alignment horizontal="center" vertical="center"/>
    </xf>
    <xf numFmtId="186" fontId="47" fillId="0" borderId="0" xfId="5" applyNumberFormat="1" applyFont="1" applyBorder="1" applyAlignment="1">
      <alignment horizontal="center" vertical="center"/>
    </xf>
    <xf numFmtId="186" fontId="47" fillId="0" borderId="8" xfId="5" applyNumberFormat="1" applyFont="1" applyBorder="1" applyAlignment="1">
      <alignment horizontal="center" vertical="center"/>
    </xf>
    <xf numFmtId="184" fontId="47" fillId="0" borderId="8" xfId="5" applyNumberFormat="1" applyFont="1" applyBorder="1" applyAlignment="1">
      <alignment horizontal="center" vertical="center"/>
    </xf>
    <xf numFmtId="184" fontId="47" fillId="0" borderId="1" xfId="5" applyNumberFormat="1" applyFont="1" applyBorder="1" applyAlignment="1">
      <alignment horizontal="center" vertical="center"/>
    </xf>
    <xf numFmtId="0" fontId="3" fillId="0" borderId="0" xfId="5" applyFont="1" applyAlignment="1">
      <alignment vertical="distributed" textRotation="255" indent="7"/>
    </xf>
    <xf numFmtId="0" fontId="3" fillId="0" borderId="6" xfId="5" applyFont="1" applyBorder="1" applyAlignment="1">
      <alignment vertical="center"/>
    </xf>
    <xf numFmtId="184" fontId="3" fillId="0" borderId="6" xfId="5" applyNumberFormat="1" applyFont="1" applyBorder="1">
      <alignment vertical="center"/>
    </xf>
    <xf numFmtId="0" fontId="47" fillId="0" borderId="0" xfId="5" applyFont="1" applyAlignment="1">
      <alignment vertical="distributed" textRotation="255" indent="7"/>
    </xf>
    <xf numFmtId="184" fontId="52" fillId="0" borderId="6" xfId="5" applyNumberFormat="1" applyFont="1" applyBorder="1">
      <alignment vertical="center"/>
    </xf>
    <xf numFmtId="0" fontId="13" fillId="0" borderId="0" xfId="5" applyFont="1" applyBorder="1" applyAlignment="1">
      <alignment horizontal="distributed" vertical="center"/>
    </xf>
    <xf numFmtId="0" fontId="47" fillId="0" borderId="6" xfId="5" applyFont="1" applyBorder="1" applyAlignment="1">
      <alignment vertical="center"/>
    </xf>
    <xf numFmtId="38" fontId="13" fillId="0" borderId="0" xfId="11" applyFont="1" applyBorder="1" applyAlignment="1">
      <alignment horizontal="right" vertical="center"/>
    </xf>
    <xf numFmtId="186" fontId="13" fillId="0" borderId="0" xfId="11" applyNumberFormat="1" applyFont="1" applyBorder="1" applyAlignment="1">
      <alignment horizontal="right" vertical="center"/>
    </xf>
    <xf numFmtId="186" fontId="13" fillId="0" borderId="6" xfId="11" applyNumberFormat="1" applyFont="1" applyBorder="1" applyAlignment="1">
      <alignment horizontal="right" vertical="center"/>
    </xf>
    <xf numFmtId="184" fontId="47" fillId="0" borderId="6" xfId="5" applyNumberFormat="1" applyFont="1" applyBorder="1">
      <alignment vertical="center"/>
    </xf>
    <xf numFmtId="0" fontId="13" fillId="0" borderId="0" xfId="5" applyFont="1" applyAlignment="1">
      <alignment horizontal="distributed" vertical="center"/>
    </xf>
    <xf numFmtId="40" fontId="13" fillId="0" borderId="0" xfId="11" applyNumberFormat="1" applyFont="1" applyBorder="1" applyAlignment="1">
      <alignment horizontal="right" vertical="center"/>
    </xf>
    <xf numFmtId="184" fontId="13" fillId="0" borderId="0" xfId="5" applyNumberFormat="1" applyFont="1" applyBorder="1" applyAlignment="1">
      <alignment horizontal="center" vertical="center"/>
    </xf>
    <xf numFmtId="0" fontId="38" fillId="0" borderId="0" xfId="5" applyFont="1" applyBorder="1" applyAlignment="1">
      <alignment horizontal="distributed" vertical="center"/>
    </xf>
    <xf numFmtId="184" fontId="38" fillId="0" borderId="0" xfId="5" applyNumberFormat="1" applyFont="1" applyBorder="1" applyAlignment="1">
      <alignment horizontal="distributed" vertical="center"/>
    </xf>
    <xf numFmtId="0" fontId="13" fillId="0" borderId="0" xfId="5" applyFont="1" applyAlignment="1">
      <alignment vertical="center"/>
    </xf>
    <xf numFmtId="184" fontId="47" fillId="0" borderId="0" xfId="5" applyNumberFormat="1" applyFont="1" applyBorder="1" applyAlignment="1">
      <alignment horizontal="center" vertical="center" shrinkToFit="1"/>
    </xf>
    <xf numFmtId="40" fontId="13" fillId="0" borderId="6" xfId="11" applyNumberFormat="1" applyFont="1" applyBorder="1" applyAlignment="1">
      <alignment horizontal="right" vertical="center"/>
    </xf>
    <xf numFmtId="0" fontId="13" fillId="0" borderId="0" xfId="5" applyFont="1">
      <alignment vertical="center"/>
    </xf>
    <xf numFmtId="184" fontId="47" fillId="0" borderId="0" xfId="5" applyNumberFormat="1" applyFont="1" applyBorder="1" applyAlignment="1">
      <alignment horizontal="distributed" vertical="center" shrinkToFit="1"/>
    </xf>
    <xf numFmtId="0" fontId="13" fillId="0" borderId="0" xfId="5" applyFont="1" applyAlignment="1">
      <alignment horizontal="center" vertical="center" textRotation="255"/>
    </xf>
    <xf numFmtId="0" fontId="52" fillId="0" borderId="6" xfId="5" applyFont="1" applyBorder="1" applyAlignment="1">
      <alignment vertical="center"/>
    </xf>
    <xf numFmtId="184" fontId="47" fillId="0" borderId="3" xfId="5" applyNumberFormat="1" applyFont="1" applyBorder="1">
      <alignment vertical="center"/>
    </xf>
    <xf numFmtId="184" fontId="47" fillId="0" borderId="7" xfId="5" applyNumberFormat="1" applyFont="1" applyBorder="1">
      <alignment vertical="center"/>
    </xf>
    <xf numFmtId="180" fontId="47" fillId="0" borderId="3" xfId="5" applyNumberFormat="1" applyFont="1" applyBorder="1">
      <alignment vertical="center"/>
    </xf>
    <xf numFmtId="40" fontId="13" fillId="0" borderId="3" xfId="11" applyNumberFormat="1" applyFont="1" applyBorder="1" applyAlignment="1">
      <alignment horizontal="right" vertical="center"/>
    </xf>
    <xf numFmtId="40" fontId="13" fillId="0" borderId="7" xfId="11" applyNumberFormat="1" applyFont="1" applyBorder="1" applyAlignment="1">
      <alignment horizontal="right" vertical="center"/>
    </xf>
    <xf numFmtId="0" fontId="3" fillId="0" borderId="3" xfId="5" applyFont="1" applyBorder="1">
      <alignment vertical="center"/>
    </xf>
    <xf numFmtId="184" fontId="47" fillId="0" borderId="0" xfId="5" applyNumberFormat="1" applyFont="1" applyBorder="1" applyAlignment="1">
      <alignment horizontal="left" vertical="center"/>
    </xf>
    <xf numFmtId="0" fontId="47" fillId="0" borderId="0" xfId="5" applyFont="1" applyAlignment="1">
      <alignment vertical="center" shrinkToFit="1"/>
    </xf>
    <xf numFmtId="186" fontId="47" fillId="0" borderId="3" xfId="5" applyNumberFormat="1" applyFont="1" applyBorder="1">
      <alignment vertical="center"/>
    </xf>
    <xf numFmtId="186" fontId="47" fillId="0" borderId="7" xfId="5" applyNumberFormat="1" applyFont="1" applyBorder="1">
      <alignment vertical="center"/>
    </xf>
    <xf numFmtId="180" fontId="47" fillId="0" borderId="7" xfId="5" applyNumberFormat="1" applyFont="1" applyBorder="1">
      <alignment vertical="center"/>
    </xf>
    <xf numFmtId="0" fontId="38" fillId="0" borderId="0" xfId="5" applyFont="1" applyFill="1" applyBorder="1" applyAlignment="1">
      <alignment horizontal="distributed" vertical="center"/>
    </xf>
    <xf numFmtId="184" fontId="47" fillId="0" borderId="6" xfId="5" applyNumberFormat="1" applyFont="1" applyFill="1" applyBorder="1">
      <alignment vertical="center"/>
    </xf>
    <xf numFmtId="38" fontId="13" fillId="0" borderId="0" xfId="11" applyFont="1" applyFill="1" applyBorder="1" applyAlignment="1">
      <alignment horizontal="right" vertical="center"/>
    </xf>
    <xf numFmtId="186" fontId="13" fillId="0" borderId="0" xfId="11" applyNumberFormat="1" applyFont="1" applyFill="1" applyBorder="1" applyAlignment="1">
      <alignment horizontal="right" vertical="center"/>
    </xf>
    <xf numFmtId="186" fontId="13" fillId="0" borderId="6" xfId="11" applyNumberFormat="1" applyFont="1" applyFill="1" applyBorder="1" applyAlignment="1">
      <alignment horizontal="right" vertical="center"/>
    </xf>
    <xf numFmtId="49" fontId="40" fillId="0" borderId="0" xfId="7" applyNumberFormat="1" applyFont="1" applyFill="1" applyBorder="1" applyAlignment="1">
      <alignment horizontal="distributed" vertical="center"/>
    </xf>
    <xf numFmtId="0" fontId="47" fillId="0" borderId="0" xfId="5" applyFont="1" applyAlignment="1">
      <alignment horizontal="right" vertical="center"/>
    </xf>
    <xf numFmtId="0" fontId="48" fillId="0" borderId="0" xfId="5" applyFont="1" applyAlignment="1">
      <alignment horizontal="right" vertical="center"/>
    </xf>
    <xf numFmtId="0" fontId="57" fillId="0" borderId="0" xfId="5" applyFont="1" applyAlignment="1">
      <alignment horizontal="distributed" vertical="center"/>
    </xf>
    <xf numFmtId="0" fontId="58" fillId="0" borderId="6" xfId="5" applyFont="1" applyBorder="1" applyAlignment="1">
      <alignment vertical="center"/>
    </xf>
    <xf numFmtId="38" fontId="57" fillId="0" borderId="0" xfId="11" applyFont="1" applyBorder="1" applyAlignment="1">
      <alignment horizontal="right" vertical="center"/>
    </xf>
    <xf numFmtId="186" fontId="57" fillId="0" borderId="0" xfId="11" applyNumberFormat="1" applyFont="1" applyBorder="1" applyAlignment="1">
      <alignment horizontal="right" vertical="center"/>
    </xf>
    <xf numFmtId="186" fontId="57" fillId="0" borderId="6" xfId="11" applyNumberFormat="1" applyFont="1" applyBorder="1" applyAlignment="1">
      <alignment horizontal="right" vertical="center"/>
    </xf>
    <xf numFmtId="184" fontId="58" fillId="0" borderId="6" xfId="5" applyNumberFormat="1" applyFont="1" applyBorder="1">
      <alignment vertical="center"/>
    </xf>
    <xf numFmtId="0" fontId="59" fillId="0" borderId="0" xfId="5" applyFont="1" applyAlignment="1">
      <alignment horizontal="distributed" vertical="center"/>
    </xf>
    <xf numFmtId="38" fontId="59" fillId="0" borderId="0" xfId="11" applyFont="1" applyBorder="1" applyAlignment="1">
      <alignment horizontal="right" vertical="center"/>
    </xf>
    <xf numFmtId="49" fontId="62" fillId="0" borderId="0" xfId="2" applyNumberFormat="1" applyFont="1" applyFill="1" applyBorder="1" applyAlignment="1">
      <alignment horizontal="distributed" vertical="center"/>
    </xf>
    <xf numFmtId="49" fontId="62" fillId="0" borderId="0" xfId="2" applyNumberFormat="1" applyFont="1" applyFill="1" applyBorder="1" applyAlignment="1">
      <alignment vertical="center"/>
    </xf>
    <xf numFmtId="0" fontId="55" fillId="0" borderId="6" xfId="0" applyFont="1" applyFill="1" applyBorder="1" applyAlignment="1">
      <alignment horizontal="distributed" vertical="top"/>
    </xf>
    <xf numFmtId="38" fontId="57" fillId="0" borderId="0" xfId="1" applyFont="1" applyFill="1" applyAlignment="1">
      <alignment horizontal="right" vertical="center"/>
    </xf>
    <xf numFmtId="176" fontId="57" fillId="0" borderId="0" xfId="0" applyNumberFormat="1" applyFont="1" applyFill="1" applyAlignment="1">
      <alignment horizontal="right" vertical="center"/>
    </xf>
    <xf numFmtId="49" fontId="67" fillId="0" borderId="2" xfId="4" applyNumberFormat="1" applyFont="1" applyBorder="1" applyAlignment="1">
      <alignment vertical="top"/>
    </xf>
    <xf numFmtId="49" fontId="62" fillId="0" borderId="0" xfId="4" applyNumberFormat="1" applyFont="1" applyFill="1" applyBorder="1" applyAlignment="1">
      <alignment vertical="top"/>
    </xf>
    <xf numFmtId="0" fontId="56" fillId="0" borderId="0" xfId="0" applyFont="1" applyFill="1" applyAlignment="1">
      <alignment horizontal="distributed" vertical="center"/>
    </xf>
    <xf numFmtId="49" fontId="63" fillId="0" borderId="6" xfId="2" applyNumberFormat="1" applyFont="1" applyFill="1" applyBorder="1" applyAlignment="1">
      <alignment vertical="top"/>
    </xf>
    <xf numFmtId="49" fontId="63" fillId="0" borderId="6" xfId="3" applyNumberFormat="1" applyFont="1" applyFill="1" applyBorder="1" applyAlignment="1">
      <alignment vertical="top"/>
    </xf>
    <xf numFmtId="179" fontId="57" fillId="0" borderId="2" xfId="5" applyNumberFormat="1" applyFont="1" applyBorder="1" applyAlignment="1">
      <alignment horizontal="right" vertical="center"/>
    </xf>
    <xf numFmtId="179" fontId="57" fillId="0" borderId="0" xfId="5" applyNumberFormat="1" applyFont="1" applyAlignment="1">
      <alignment horizontal="right" vertical="center"/>
    </xf>
    <xf numFmtId="180" fontId="57" fillId="0" borderId="0" xfId="5" applyNumberFormat="1" applyFont="1" applyAlignment="1">
      <alignment horizontal="right" vertical="center"/>
    </xf>
    <xf numFmtId="179" fontId="57" fillId="0" borderId="2" xfId="5" applyNumberFormat="1" applyFont="1" applyBorder="1">
      <alignment vertical="center"/>
    </xf>
    <xf numFmtId="179" fontId="57" fillId="0" borderId="0" xfId="5" applyNumberFormat="1" applyFont="1">
      <alignment vertical="center"/>
    </xf>
    <xf numFmtId="179" fontId="57" fillId="0" borderId="0" xfId="5" applyNumberFormat="1" applyFont="1" applyBorder="1" applyAlignment="1">
      <alignment horizontal="right" vertical="center"/>
    </xf>
    <xf numFmtId="181" fontId="57" fillId="0" borderId="2" xfId="5" applyNumberFormat="1" applyFont="1" applyBorder="1">
      <alignment vertical="center"/>
    </xf>
    <xf numFmtId="0" fontId="68" fillId="0" borderId="0" xfId="5" applyFont="1" applyBorder="1" applyAlignment="1">
      <alignment horizontal="distributed" vertical="center"/>
    </xf>
    <xf numFmtId="179" fontId="61" fillId="0" borderId="2" xfId="5" applyNumberFormat="1" applyFont="1" applyBorder="1" applyAlignment="1">
      <alignment horizontal="right" vertical="center"/>
    </xf>
    <xf numFmtId="179" fontId="61" fillId="0" borderId="0" xfId="5" applyNumberFormat="1" applyFont="1" applyBorder="1" applyAlignment="1">
      <alignment horizontal="right" vertical="center"/>
    </xf>
    <xf numFmtId="181" fontId="61" fillId="0" borderId="2" xfId="5" applyNumberFormat="1" applyFont="1" applyBorder="1">
      <alignment vertical="center"/>
    </xf>
    <xf numFmtId="179" fontId="61" fillId="0" borderId="0" xfId="5" applyNumberFormat="1" applyFont="1" applyFill="1" applyBorder="1" applyAlignment="1">
      <alignment horizontal="right" vertical="center"/>
    </xf>
    <xf numFmtId="179" fontId="69" fillId="0" borderId="2" xfId="5" applyNumberFormat="1" applyFont="1" applyBorder="1" applyAlignment="1">
      <alignment horizontal="right" vertical="center"/>
    </xf>
    <xf numFmtId="179" fontId="69" fillId="0" borderId="0" xfId="5" applyNumberFormat="1" applyFont="1" applyBorder="1" applyAlignment="1">
      <alignment horizontal="right" vertical="center"/>
    </xf>
    <xf numFmtId="179" fontId="69" fillId="0" borderId="0" xfId="5" applyNumberFormat="1" applyFont="1" applyAlignment="1">
      <alignment horizontal="right" vertical="center"/>
    </xf>
    <xf numFmtId="179" fontId="69" fillId="0" borderId="0" xfId="5" applyNumberFormat="1" applyFont="1" applyFill="1" applyAlignment="1">
      <alignment horizontal="right" vertical="center"/>
    </xf>
    <xf numFmtId="49" fontId="65" fillId="0" borderId="0" xfId="7" applyNumberFormat="1" applyFont="1" applyFill="1" applyBorder="1" applyAlignment="1">
      <alignment horizontal="distributed" vertical="center"/>
    </xf>
    <xf numFmtId="49" fontId="65" fillId="0" borderId="0" xfId="8" applyNumberFormat="1" applyFont="1" applyFill="1" applyBorder="1" applyAlignment="1">
      <alignment horizontal="distributed" vertical="center"/>
    </xf>
    <xf numFmtId="49" fontId="66" fillId="0" borderId="0" xfId="7" applyNumberFormat="1" applyFont="1" applyFill="1" applyBorder="1" applyAlignment="1">
      <alignment horizontal="center" vertical="center"/>
    </xf>
    <xf numFmtId="49" fontId="66" fillId="0" borderId="2" xfId="8" applyNumberFormat="1" applyFont="1" applyFill="1" applyBorder="1" applyAlignment="1">
      <alignment vertical="center"/>
    </xf>
    <xf numFmtId="177" fontId="70" fillId="0" borderId="2" xfId="7" quotePrefix="1" applyNumberFormat="1" applyFont="1" applyFill="1" applyBorder="1" applyAlignment="1">
      <alignment horizontal="right" vertical="center"/>
    </xf>
    <xf numFmtId="177" fontId="70" fillId="0" borderId="0" xfId="7" quotePrefix="1" applyNumberFormat="1" applyFont="1" applyFill="1" applyBorder="1" applyAlignment="1">
      <alignment horizontal="right" vertical="center"/>
    </xf>
    <xf numFmtId="177" fontId="70" fillId="0" borderId="0" xfId="8" quotePrefix="1" applyNumberFormat="1" applyFont="1" applyFill="1" applyBorder="1" applyAlignment="1">
      <alignment horizontal="right" vertical="center"/>
    </xf>
    <xf numFmtId="0" fontId="57" fillId="0" borderId="6" xfId="5" applyFont="1" applyBorder="1" applyAlignment="1">
      <alignment vertical="center"/>
    </xf>
    <xf numFmtId="179" fontId="57" fillId="0" borderId="0" xfId="5" applyNumberFormat="1" applyFont="1" applyBorder="1" applyAlignment="1">
      <alignment vertical="center"/>
    </xf>
    <xf numFmtId="179" fontId="57" fillId="0" borderId="6" xfId="5" applyNumberFormat="1" applyFont="1" applyBorder="1" applyAlignment="1">
      <alignment horizontal="right" vertical="center"/>
    </xf>
    <xf numFmtId="185" fontId="71" fillId="0" borderId="0" xfId="5" applyNumberFormat="1" applyFont="1" applyBorder="1">
      <alignment vertical="center"/>
    </xf>
    <xf numFmtId="0" fontId="55" fillId="0" borderId="0" xfId="5" applyFont="1" applyAlignment="1">
      <alignment horizontal="distributed" vertical="center"/>
    </xf>
    <xf numFmtId="184" fontId="71" fillId="0" borderId="6" xfId="5" applyNumberFormat="1" applyFont="1" applyBorder="1">
      <alignment vertical="center"/>
    </xf>
    <xf numFmtId="180" fontId="57" fillId="0" borderId="0" xfId="5" applyNumberFormat="1" applyFont="1" applyBorder="1" applyAlignment="1">
      <alignment horizontal="right" vertical="center"/>
    </xf>
    <xf numFmtId="180" fontId="57" fillId="0" borderId="0" xfId="5" applyNumberFormat="1" applyFont="1" applyBorder="1" applyAlignment="1">
      <alignment vertical="center"/>
    </xf>
    <xf numFmtId="180" fontId="57" fillId="0" borderId="6" xfId="5" applyNumberFormat="1" applyFont="1" applyBorder="1" applyAlignment="1">
      <alignment horizontal="right" vertical="center"/>
    </xf>
    <xf numFmtId="186" fontId="71" fillId="0" borderId="0" xfId="5" applyNumberFormat="1" applyFont="1" applyBorder="1">
      <alignment vertical="center"/>
    </xf>
    <xf numFmtId="0" fontId="67" fillId="0" borderId="0" xfId="10" applyNumberFormat="1" applyFont="1" applyFill="1" applyBorder="1" applyAlignment="1">
      <alignment vertical="center"/>
    </xf>
    <xf numFmtId="176" fontId="64" fillId="0" borderId="2" xfId="10" quotePrefix="1" applyNumberFormat="1" applyFont="1" applyFill="1" applyBorder="1" applyAlignment="1">
      <alignment horizontal="right" vertical="center"/>
    </xf>
    <xf numFmtId="176" fontId="64" fillId="0" borderId="0" xfId="10" quotePrefix="1" applyNumberFormat="1" applyFont="1" applyFill="1" applyBorder="1" applyAlignment="1">
      <alignment horizontal="right" vertical="center"/>
    </xf>
    <xf numFmtId="187" fontId="64" fillId="0" borderId="0" xfId="10" quotePrefix="1" applyNumberFormat="1" applyFont="1" applyFill="1" applyBorder="1" applyAlignment="1">
      <alignment horizontal="right" vertical="center"/>
    </xf>
    <xf numFmtId="188" fontId="64" fillId="0" borderId="0" xfId="10" quotePrefix="1" applyNumberFormat="1" applyFont="1" applyFill="1" applyBorder="1" applyAlignment="1">
      <alignment horizontal="right" vertical="center"/>
    </xf>
    <xf numFmtId="189" fontId="64" fillId="0" borderId="2" xfId="10" quotePrefix="1" applyNumberFormat="1" applyFont="1" applyFill="1" applyBorder="1" applyAlignment="1">
      <alignment horizontal="right" vertical="center"/>
    </xf>
    <xf numFmtId="189" fontId="64" fillId="0" borderId="0" xfId="10" quotePrefix="1" applyNumberFormat="1" applyFont="1" applyFill="1" applyBorder="1" applyAlignment="1">
      <alignment horizontal="right" vertical="center"/>
    </xf>
    <xf numFmtId="189" fontId="64" fillId="0" borderId="0" xfId="10" applyNumberFormat="1" applyFont="1" applyFill="1" applyBorder="1" applyAlignment="1">
      <alignment horizontal="right" vertical="center"/>
    </xf>
    <xf numFmtId="0" fontId="0" fillId="0" borderId="26" xfId="5" applyFont="1" applyBorder="1" applyAlignment="1">
      <alignment horizontal="center" vertical="center" wrapText="1"/>
    </xf>
    <xf numFmtId="0" fontId="0" fillId="0" borderId="0" xfId="5" applyFont="1">
      <alignment vertical="center"/>
    </xf>
    <xf numFmtId="0" fontId="18" fillId="0" borderId="0" xfId="5" applyFont="1" applyBorder="1" applyAlignment="1">
      <alignment horizontal="center" vertical="center"/>
    </xf>
    <xf numFmtId="0" fontId="18" fillId="0" borderId="3" xfId="5" applyFont="1" applyBorder="1" applyAlignment="1">
      <alignment horizontal="center" vertical="center"/>
    </xf>
    <xf numFmtId="179" fontId="34" fillId="0" borderId="5" xfId="5" applyNumberFormat="1" applyFont="1" applyBorder="1" applyAlignment="1">
      <alignment horizontal="right" vertical="center"/>
    </xf>
    <xf numFmtId="179" fontId="34" fillId="0" borderId="3" xfId="5" applyNumberFormat="1" applyFont="1" applyBorder="1" applyAlignment="1">
      <alignment horizontal="right" vertical="center"/>
    </xf>
    <xf numFmtId="0" fontId="25" fillId="0" borderId="3" xfId="5" applyFont="1" applyBorder="1" applyAlignment="1">
      <alignment horizontal="center" vertical="center"/>
    </xf>
    <xf numFmtId="181" fontId="15" fillId="0" borderId="5" xfId="5" applyNumberFormat="1" applyFont="1" applyBorder="1">
      <alignment vertical="center"/>
    </xf>
    <xf numFmtId="0" fontId="68" fillId="0" borderId="2" xfId="5" applyFont="1" applyBorder="1" applyAlignment="1">
      <alignment horizontal="distributed" vertical="center"/>
    </xf>
    <xf numFmtId="0" fontId="23" fillId="0" borderId="2" xfId="5" applyFont="1" applyBorder="1" applyAlignment="1">
      <alignment horizontal="distributed" vertical="center"/>
    </xf>
    <xf numFmtId="0" fontId="25" fillId="0" borderId="2" xfId="5" applyFont="1" applyBorder="1" applyAlignment="1">
      <alignment horizontal="center" vertical="center"/>
    </xf>
    <xf numFmtId="0" fontId="32" fillId="0" borderId="2" xfId="5" applyFont="1" applyBorder="1">
      <alignment vertical="center"/>
    </xf>
    <xf numFmtId="0" fontId="25" fillId="0" borderId="5" xfId="5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left" vertical="top"/>
    </xf>
    <xf numFmtId="0" fontId="8" fillId="0" borderId="0" xfId="3" applyNumberFormat="1" applyFont="1" applyFill="1" applyBorder="1" applyAlignment="1">
      <alignment horizontal="right" vertical="top"/>
    </xf>
    <xf numFmtId="49" fontId="6" fillId="0" borderId="0" xfId="4" applyNumberFormat="1" applyFont="1" applyAlignment="1">
      <alignment horizontal="center" vertical="center" textRotation="255"/>
    </xf>
    <xf numFmtId="49" fontId="6" fillId="0" borderId="0" xfId="2" applyNumberFormat="1" applyFont="1" applyAlignment="1">
      <alignment horizontal="center" vertical="center" textRotation="255"/>
    </xf>
    <xf numFmtId="49" fontId="6" fillId="0" borderId="17" xfId="2" applyNumberFormat="1" applyFont="1" applyFill="1" applyBorder="1" applyAlignment="1">
      <alignment horizontal="center" vertical="center" wrapText="1"/>
    </xf>
    <xf numFmtId="49" fontId="6" fillId="0" borderId="19" xfId="2" applyNumberFormat="1" applyFont="1" applyFill="1" applyBorder="1" applyAlignment="1">
      <alignment horizontal="center" vertical="center" wrapText="1"/>
    </xf>
    <xf numFmtId="49" fontId="6" fillId="0" borderId="20" xfId="2" applyNumberFormat="1" applyFont="1" applyFill="1" applyBorder="1" applyAlignment="1">
      <alignment horizontal="center" vertical="center" wrapText="1"/>
    </xf>
    <xf numFmtId="49" fontId="6" fillId="0" borderId="21" xfId="2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49" fontId="6" fillId="0" borderId="17" xfId="4" applyNumberFormat="1" applyFont="1" applyFill="1" applyBorder="1" applyAlignment="1">
      <alignment horizontal="center" vertical="center" wrapText="1"/>
    </xf>
    <xf numFmtId="49" fontId="6" fillId="0" borderId="18" xfId="4" applyNumberFormat="1" applyFont="1" applyFill="1" applyBorder="1" applyAlignment="1">
      <alignment horizontal="center" vertical="center" wrapText="1"/>
    </xf>
    <xf numFmtId="49" fontId="6" fillId="0" borderId="19" xfId="4" applyNumberFormat="1" applyFont="1" applyFill="1" applyBorder="1" applyAlignment="1">
      <alignment horizontal="center" vertical="center" wrapText="1"/>
    </xf>
    <xf numFmtId="49" fontId="6" fillId="0" borderId="4" xfId="2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14" xfId="0" applyFont="1" applyBorder="1" applyAlignment="1"/>
    <xf numFmtId="0" fontId="0" fillId="0" borderId="0" xfId="0" applyFont="1" applyAlignment="1"/>
    <xf numFmtId="0" fontId="0" fillId="0" borderId="6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49" fontId="6" fillId="0" borderId="9" xfId="2" applyNumberFormat="1" applyFont="1" applyFill="1" applyBorder="1" applyAlignment="1">
      <alignment vertical="center"/>
    </xf>
    <xf numFmtId="49" fontId="6" fillId="0" borderId="10" xfId="2" applyNumberFormat="1" applyFont="1" applyFill="1" applyBorder="1" applyAlignment="1">
      <alignment vertical="center"/>
    </xf>
    <xf numFmtId="49" fontId="6" fillId="0" borderId="22" xfId="2" applyNumberFormat="1" applyFont="1" applyFill="1" applyBorder="1" applyAlignment="1">
      <alignment horizontal="center" vertical="center" wrapText="1"/>
    </xf>
    <xf numFmtId="49" fontId="6" fillId="0" borderId="18" xfId="2" applyNumberFormat="1" applyFont="1" applyFill="1" applyBorder="1" applyAlignment="1">
      <alignment horizontal="center" vertical="center" wrapText="1"/>
    </xf>
    <xf numFmtId="0" fontId="7" fillId="0" borderId="3" xfId="4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>
      <alignment horizontal="right" vertical="top"/>
    </xf>
    <xf numFmtId="49" fontId="6" fillId="0" borderId="11" xfId="2" applyNumberFormat="1" applyFont="1" applyFill="1" applyBorder="1" applyAlignment="1">
      <alignment horizontal="center" vertical="center" justifyLastLine="1"/>
    </xf>
    <xf numFmtId="49" fontId="6" fillId="0" borderId="12" xfId="2" applyNumberFormat="1" applyFont="1" applyFill="1" applyBorder="1" applyAlignment="1">
      <alignment horizontal="center" vertical="center" justifyLastLine="1"/>
    </xf>
    <xf numFmtId="49" fontId="6" fillId="0" borderId="13" xfId="2" applyNumberFormat="1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49" fontId="6" fillId="0" borderId="24" xfId="4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0" fillId="0" borderId="0" xfId="0" applyFont="1" applyBorder="1" applyAlignment="1"/>
    <xf numFmtId="0" fontId="0" fillId="0" borderId="21" xfId="0" applyFont="1" applyBorder="1" applyAlignment="1"/>
    <xf numFmtId="49" fontId="6" fillId="0" borderId="0" xfId="3" applyNumberFormat="1" applyFont="1" applyAlignment="1">
      <alignment horizontal="center" vertical="center" textRotation="255"/>
    </xf>
    <xf numFmtId="0" fontId="19" fillId="0" borderId="0" xfId="5" applyFont="1" applyAlignment="1">
      <alignment horizontal="right" vertical="center"/>
    </xf>
    <xf numFmtId="0" fontId="19" fillId="0" borderId="0" xfId="5" applyFont="1" applyAlignment="1">
      <alignment vertical="center"/>
    </xf>
    <xf numFmtId="0" fontId="18" fillId="0" borderId="23" xfId="5" applyFont="1" applyBorder="1" applyAlignment="1">
      <alignment horizontal="center" vertical="center" wrapText="1"/>
    </xf>
    <xf numFmtId="0" fontId="18" fillId="0" borderId="25" xfId="5" applyFont="1" applyBorder="1" applyAlignment="1">
      <alignment horizontal="center" vertical="center"/>
    </xf>
    <xf numFmtId="0" fontId="18" fillId="0" borderId="16" xfId="5" applyFont="1" applyBorder="1" applyAlignment="1">
      <alignment horizontal="center" vertical="center"/>
    </xf>
    <xf numFmtId="0" fontId="18" fillId="0" borderId="19" xfId="5" applyFont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22" fillId="0" borderId="9" xfId="5" applyFont="1" applyBorder="1" applyAlignment="1">
      <alignment horizontal="center" vertical="center"/>
    </xf>
    <xf numFmtId="0" fontId="22" fillId="0" borderId="10" xfId="5" applyFont="1" applyBorder="1" applyAlignment="1">
      <alignment horizontal="center" vertical="center"/>
    </xf>
    <xf numFmtId="0" fontId="22" fillId="0" borderId="11" xfId="5" applyFont="1" applyBorder="1" applyAlignment="1">
      <alignment horizontal="center" vertical="center"/>
    </xf>
    <xf numFmtId="0" fontId="22" fillId="0" borderId="12" xfId="5" applyFont="1" applyBorder="1" applyAlignment="1">
      <alignment horizontal="center" vertical="center"/>
    </xf>
    <xf numFmtId="0" fontId="22" fillId="0" borderId="13" xfId="5" applyFont="1" applyBorder="1" applyAlignment="1">
      <alignment horizontal="center" vertical="center"/>
    </xf>
    <xf numFmtId="0" fontId="22" fillId="0" borderId="20" xfId="5" applyFont="1" applyBorder="1" applyAlignment="1">
      <alignment horizontal="center" vertical="center"/>
    </xf>
    <xf numFmtId="0" fontId="22" fillId="0" borderId="1" xfId="5" applyFont="1" applyBorder="1" applyAlignment="1">
      <alignment horizontal="center" vertical="center"/>
    </xf>
    <xf numFmtId="0" fontId="68" fillId="0" borderId="0" xfId="5" applyFont="1" applyAlignment="1">
      <alignment horizontal="distributed" vertical="center"/>
    </xf>
    <xf numFmtId="0" fontId="24" fillId="0" borderId="0" xfId="5" applyFont="1" applyAlignment="1">
      <alignment horizontal="distributed" vertical="center"/>
    </xf>
    <xf numFmtId="0" fontId="24" fillId="0" borderId="6" xfId="5" applyFont="1" applyBorder="1" applyAlignment="1">
      <alignment horizontal="distributed" vertical="center"/>
    </xf>
    <xf numFmtId="0" fontId="68" fillId="0" borderId="6" xfId="5" applyFont="1" applyBorder="1" applyAlignment="1">
      <alignment horizontal="distributed" vertical="center"/>
    </xf>
    <xf numFmtId="0" fontId="68" fillId="0" borderId="0" xfId="5" applyFont="1" applyBorder="1" applyAlignment="1">
      <alignment horizontal="distributed" vertical="center"/>
    </xf>
    <xf numFmtId="0" fontId="18" fillId="0" borderId="0" xfId="5" applyFont="1" applyAlignment="1">
      <alignment horizontal="center" vertical="center" textRotation="255"/>
    </xf>
    <xf numFmtId="0" fontId="23" fillId="0" borderId="0" xfId="5" applyFont="1" applyAlignment="1">
      <alignment horizontal="distributed" vertical="center"/>
    </xf>
    <xf numFmtId="0" fontId="23" fillId="0" borderId="6" xfId="5" applyFont="1" applyBorder="1" applyAlignment="1">
      <alignment horizontal="distributed" vertical="center"/>
    </xf>
    <xf numFmtId="0" fontId="23" fillId="0" borderId="0" xfId="5" applyFont="1" applyBorder="1" applyAlignment="1">
      <alignment horizontal="distributed" vertical="center"/>
    </xf>
    <xf numFmtId="0" fontId="18" fillId="0" borderId="0" xfId="5" applyFont="1" applyBorder="1" applyAlignment="1">
      <alignment horizontal="center" vertical="center" textRotation="255"/>
    </xf>
    <xf numFmtId="0" fontId="18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top" textRotation="255"/>
    </xf>
    <xf numFmtId="0" fontId="18" fillId="0" borderId="17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18" fillId="0" borderId="17" xfId="5" applyFont="1" applyBorder="1" applyAlignment="1">
      <alignment horizontal="center" vertical="center" wrapText="1"/>
    </xf>
    <xf numFmtId="0" fontId="3" fillId="0" borderId="19" xfId="5" applyBorder="1">
      <alignment vertical="center"/>
    </xf>
    <xf numFmtId="0" fontId="22" fillId="0" borderId="17" xfId="5" applyFont="1" applyBorder="1" applyAlignment="1">
      <alignment horizontal="center" vertical="center" wrapText="1"/>
    </xf>
    <xf numFmtId="0" fontId="30" fillId="0" borderId="19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 wrapText="1"/>
    </xf>
    <xf numFmtId="0" fontId="3" fillId="0" borderId="6" xfId="5" applyBorder="1">
      <alignment vertical="center"/>
    </xf>
    <xf numFmtId="0" fontId="3" fillId="0" borderId="16" xfId="5" applyBorder="1">
      <alignment vertical="center"/>
    </xf>
    <xf numFmtId="0" fontId="18" fillId="0" borderId="9" xfId="5" applyFont="1" applyBorder="1" applyAlignment="1">
      <alignment horizontal="center" vertical="center"/>
    </xf>
    <xf numFmtId="0" fontId="18" fillId="0" borderId="10" xfId="5" applyFont="1" applyBorder="1" applyAlignment="1">
      <alignment horizontal="center" vertical="center"/>
    </xf>
    <xf numFmtId="0" fontId="18" fillId="0" borderId="23" xfId="5" applyFont="1" applyBorder="1" applyAlignment="1">
      <alignment horizontal="center" vertical="center"/>
    </xf>
    <xf numFmtId="0" fontId="18" fillId="0" borderId="24" xfId="5" applyFont="1" applyBorder="1" applyAlignment="1">
      <alignment horizontal="center" vertical="center" wrapText="1"/>
    </xf>
    <xf numFmtId="0" fontId="18" fillId="0" borderId="4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0" xfId="5" applyFont="1" applyBorder="1" applyAlignment="1">
      <alignment horizontal="center" vertical="center"/>
    </xf>
    <xf numFmtId="0" fontId="18" fillId="0" borderId="21" xfId="5" applyFont="1" applyBorder="1" applyAlignment="1">
      <alignment horizontal="center" vertical="center"/>
    </xf>
    <xf numFmtId="0" fontId="18" fillId="0" borderId="15" xfId="5" applyFont="1" applyBorder="1" applyAlignment="1">
      <alignment horizontal="center" vertical="center"/>
    </xf>
    <xf numFmtId="0" fontId="18" fillId="0" borderId="22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 wrapText="1"/>
    </xf>
    <xf numFmtId="0" fontId="30" fillId="0" borderId="18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22" fillId="0" borderId="0" xfId="5" applyFont="1" applyBorder="1" applyAlignment="1">
      <alignment horizontal="center" vertical="center" textRotation="255"/>
    </xf>
    <xf numFmtId="0" fontId="3" fillId="0" borderId="0" xfId="5" applyFont="1" applyAlignment="1">
      <alignment horizontal="center" vertical="center" textRotation="255"/>
    </xf>
    <xf numFmtId="0" fontId="19" fillId="0" borderId="0" xfId="5" applyFont="1" applyAlignment="1">
      <alignment horizontal="left" vertical="center"/>
    </xf>
    <xf numFmtId="0" fontId="18" fillId="0" borderId="4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0" fontId="35" fillId="0" borderId="25" xfId="5" applyFont="1" applyBorder="1" applyAlignment="1">
      <alignment horizontal="center" vertical="center"/>
    </xf>
    <xf numFmtId="0" fontId="35" fillId="0" borderId="19" xfId="5" applyFont="1" applyBorder="1" applyAlignment="1">
      <alignment horizontal="center" vertical="center"/>
    </xf>
    <xf numFmtId="0" fontId="37" fillId="0" borderId="26" xfId="5" applyFont="1" applyBorder="1" applyAlignment="1">
      <alignment horizontal="center" vertical="center"/>
    </xf>
    <xf numFmtId="0" fontId="35" fillId="0" borderId="24" xfId="5" applyFont="1" applyBorder="1" applyAlignment="1">
      <alignment horizontal="center" vertical="center" wrapText="1"/>
    </xf>
    <xf numFmtId="0" fontId="37" fillId="0" borderId="2" xfId="5" applyFont="1" applyBorder="1" applyAlignment="1">
      <alignment horizontal="center" vertical="center"/>
    </xf>
    <xf numFmtId="0" fontId="37" fillId="0" borderId="21" xfId="5" applyFont="1" applyBorder="1" applyAlignment="1">
      <alignment horizontal="center" vertical="center"/>
    </xf>
    <xf numFmtId="0" fontId="36" fillId="0" borderId="10" xfId="5" applyFont="1" applyBorder="1" applyAlignment="1">
      <alignment horizontal="center" vertical="center"/>
    </xf>
    <xf numFmtId="0" fontId="36" fillId="0" borderId="23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5" fillId="0" borderId="17" xfId="5" applyFont="1" applyBorder="1" applyAlignment="1">
      <alignment horizontal="center" vertical="center" wrapText="1"/>
    </xf>
    <xf numFmtId="0" fontId="35" fillId="0" borderId="20" xfId="5" applyFont="1" applyBorder="1" applyAlignment="1">
      <alignment horizontal="center" vertical="center" wrapText="1"/>
    </xf>
    <xf numFmtId="0" fontId="35" fillId="0" borderId="21" xfId="5" applyFont="1" applyBorder="1" applyAlignment="1">
      <alignment horizontal="center" vertical="center"/>
    </xf>
    <xf numFmtId="0" fontId="3" fillId="0" borderId="4" xfId="5" applyBorder="1" applyAlignment="1">
      <alignment horizontal="center" vertical="center"/>
    </xf>
    <xf numFmtId="0" fontId="3" fillId="0" borderId="14" xfId="5" applyBorder="1" applyAlignment="1">
      <alignment horizontal="center" vertical="center"/>
    </xf>
    <xf numFmtId="0" fontId="3" fillId="0" borderId="0" xfId="5" applyBorder="1" applyAlignment="1">
      <alignment horizontal="center" vertical="center"/>
    </xf>
    <xf numFmtId="0" fontId="3" fillId="0" borderId="6" xfId="5" applyBorder="1" applyAlignment="1">
      <alignment horizontal="center" vertical="center"/>
    </xf>
    <xf numFmtId="0" fontId="3" fillId="0" borderId="15" xfId="5" applyBorder="1" applyAlignment="1">
      <alignment horizontal="center" vertical="center"/>
    </xf>
    <xf numFmtId="0" fontId="3" fillId="0" borderId="16" xfId="5" applyBorder="1" applyAlignment="1">
      <alignment horizontal="center" vertical="center"/>
    </xf>
    <xf numFmtId="0" fontId="3" fillId="0" borderId="21" xfId="5" applyBorder="1" applyAlignment="1">
      <alignment horizontal="center" vertical="center"/>
    </xf>
    <xf numFmtId="0" fontId="26" fillId="0" borderId="3" xfId="5" applyFont="1" applyBorder="1" applyAlignment="1">
      <alignment horizontal="distributed" vertical="center"/>
    </xf>
    <xf numFmtId="0" fontId="26" fillId="0" borderId="7" xfId="5" applyFont="1" applyBorder="1" applyAlignment="1">
      <alignment horizontal="distributed" vertical="center"/>
    </xf>
    <xf numFmtId="0" fontId="26" fillId="0" borderId="0" xfId="5" applyFont="1" applyAlignment="1">
      <alignment horizontal="distributed" vertical="center"/>
    </xf>
    <xf numFmtId="0" fontId="26" fillId="0" borderId="6" xfId="5" applyFont="1" applyBorder="1" applyAlignment="1">
      <alignment horizontal="distributed" vertical="center"/>
    </xf>
    <xf numFmtId="0" fontId="60" fillId="0" borderId="0" xfId="5" applyFont="1" applyAlignment="1">
      <alignment horizontal="distributed" vertical="center"/>
    </xf>
    <xf numFmtId="0" fontId="60" fillId="0" borderId="6" xfId="5" applyFont="1" applyBorder="1" applyAlignment="1">
      <alignment horizontal="distributed" vertical="center"/>
    </xf>
    <xf numFmtId="0" fontId="18" fillId="0" borderId="9" xfId="5" applyFont="1" applyBorder="1" applyAlignment="1">
      <alignment horizontal="right" vertical="center"/>
    </xf>
    <xf numFmtId="0" fontId="18" fillId="0" borderId="10" xfId="5" applyFont="1" applyBorder="1" applyAlignment="1">
      <alignment horizontal="right" vertical="center"/>
    </xf>
    <xf numFmtId="0" fontId="18" fillId="0" borderId="10" xfId="5" applyFont="1" applyBorder="1" applyAlignment="1">
      <alignment vertical="center"/>
    </xf>
    <xf numFmtId="0" fontId="18" fillId="0" borderId="23" xfId="5" applyFont="1" applyBorder="1" applyAlignment="1">
      <alignment vertical="center"/>
    </xf>
    <xf numFmtId="0" fontId="0" fillId="0" borderId="24" xfId="5" applyFont="1" applyBorder="1" applyAlignment="1">
      <alignment horizontal="center" vertical="center" wrapText="1"/>
    </xf>
    <xf numFmtId="0" fontId="0" fillId="0" borderId="23" xfId="5" applyFont="1" applyBorder="1" applyAlignment="1">
      <alignment horizontal="center" vertical="center" wrapText="1"/>
    </xf>
    <xf numFmtId="0" fontId="18" fillId="0" borderId="24" xfId="5" applyFont="1" applyBorder="1" applyAlignment="1">
      <alignment horizontal="center" vertical="center"/>
    </xf>
    <xf numFmtId="0" fontId="8" fillId="0" borderId="0" xfId="7" applyNumberFormat="1" applyFont="1" applyFill="1" applyBorder="1" applyAlignment="1">
      <alignment horizontal="right" vertical="center"/>
    </xf>
    <xf numFmtId="0" fontId="8" fillId="0" borderId="0" xfId="8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9" fontId="6" fillId="0" borderId="21" xfId="7" applyNumberFormat="1" applyFont="1" applyFill="1" applyBorder="1" applyAlignment="1">
      <alignment horizontal="center" vertical="center"/>
    </xf>
    <xf numFmtId="49" fontId="6" fillId="0" borderId="15" xfId="7" applyNumberFormat="1" applyFont="1" applyFill="1" applyBorder="1" applyAlignment="1">
      <alignment horizontal="center" vertical="center"/>
    </xf>
    <xf numFmtId="49" fontId="6" fillId="0" borderId="16" xfId="7" applyNumberFormat="1" applyFont="1" applyFill="1" applyBorder="1" applyAlignment="1">
      <alignment horizontal="center" vertical="center"/>
    </xf>
    <xf numFmtId="49" fontId="6" fillId="0" borderId="9" xfId="8" applyNumberFormat="1" applyFont="1" applyFill="1" applyBorder="1" applyAlignment="1">
      <alignment horizontal="center" vertical="center"/>
    </xf>
    <xf numFmtId="49" fontId="6" fillId="0" borderId="10" xfId="8" applyNumberFormat="1" applyFont="1" applyFill="1" applyBorder="1" applyAlignment="1">
      <alignment horizontal="center" vertical="center"/>
    </xf>
    <xf numFmtId="49" fontId="6" fillId="0" borderId="23" xfId="8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9" fontId="40" fillId="0" borderId="17" xfId="7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9" fontId="40" fillId="0" borderId="8" xfId="8" applyNumberFormat="1" applyFont="1" applyFill="1" applyBorder="1" applyAlignment="1">
      <alignment horizontal="center" vertical="center"/>
    </xf>
    <xf numFmtId="49" fontId="40" fillId="0" borderId="16" xfId="8" applyNumberFormat="1" applyFont="1" applyBorder="1" applyAlignment="1">
      <alignment horizontal="center" vertical="center"/>
    </xf>
    <xf numFmtId="49" fontId="40" fillId="0" borderId="0" xfId="7" applyNumberFormat="1" applyFont="1" applyAlignment="1">
      <alignment horizontal="center" vertical="center" textRotation="255"/>
    </xf>
    <xf numFmtId="49" fontId="40" fillId="0" borderId="0" xfId="8" applyNumberFormat="1" applyFont="1" applyAlignment="1">
      <alignment horizontal="center" vertical="center" textRotation="255"/>
    </xf>
    <xf numFmtId="184" fontId="18" fillId="0" borderId="4" xfId="5" applyNumberFormat="1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0" borderId="25" xfId="5" applyFont="1" applyBorder="1" applyAlignment="1">
      <alignment horizontal="center" vertical="center"/>
    </xf>
    <xf numFmtId="0" fontId="15" fillId="0" borderId="10" xfId="5" applyFont="1" applyBorder="1" applyAlignment="1">
      <alignment horizontal="right" vertical="center"/>
    </xf>
    <xf numFmtId="0" fontId="3" fillId="0" borderId="10" xfId="5" applyFont="1" applyBorder="1" applyAlignment="1">
      <alignment vertical="center"/>
    </xf>
    <xf numFmtId="0" fontId="3" fillId="0" borderId="23" xfId="5" applyFont="1" applyBorder="1" applyAlignment="1">
      <alignment vertical="center"/>
    </xf>
    <xf numFmtId="0" fontId="3" fillId="0" borderId="23" xfId="5" applyFont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0" fontId="18" fillId="0" borderId="8" xfId="5" applyFont="1" applyBorder="1" applyAlignment="1">
      <alignment horizontal="center" vertical="center"/>
    </xf>
    <xf numFmtId="0" fontId="15" fillId="0" borderId="16" xfId="5" applyFont="1" applyBorder="1" applyAlignment="1">
      <alignment horizontal="center" vertical="center"/>
    </xf>
    <xf numFmtId="0" fontId="18" fillId="0" borderId="0" xfId="5" applyFont="1" applyAlignment="1">
      <alignment horizontal="center" vertical="distributed" textRotation="255" indent="7"/>
    </xf>
    <xf numFmtId="0" fontId="3" fillId="0" borderId="0" xfId="5" applyFont="1" applyAlignment="1">
      <alignment horizontal="center" vertical="distributed" textRotation="255" indent="7"/>
    </xf>
    <xf numFmtId="0" fontId="56" fillId="0" borderId="0" xfId="5" applyFont="1" applyAlignment="1">
      <alignment horizontal="distributed" vertical="center"/>
    </xf>
    <xf numFmtId="0" fontId="58" fillId="0" borderId="0" xfId="5" applyFont="1" applyAlignment="1">
      <alignment horizontal="distributed" vertical="center"/>
    </xf>
    <xf numFmtId="184" fontId="56" fillId="0" borderId="0" xfId="5" applyNumberFormat="1" applyFont="1" applyBorder="1" applyAlignment="1">
      <alignment horizontal="distributed" vertical="center"/>
    </xf>
    <xf numFmtId="0" fontId="56" fillId="0" borderId="0" xfId="5" applyFont="1" applyBorder="1" applyAlignment="1">
      <alignment horizontal="distributed" vertical="center"/>
    </xf>
    <xf numFmtId="0" fontId="72" fillId="0" borderId="0" xfId="5" applyFont="1" applyAlignment="1">
      <alignment horizontal="distributed" vertical="center"/>
    </xf>
    <xf numFmtId="49" fontId="8" fillId="0" borderId="0" xfId="1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176" fontId="8" fillId="0" borderId="0" xfId="10" applyNumberFormat="1" applyFont="1" applyFill="1" applyBorder="1" applyAlignment="1">
      <alignment horizontal="left" vertical="top"/>
    </xf>
    <xf numFmtId="0" fontId="0" fillId="0" borderId="0" xfId="0" applyFont="1" applyAlignment="1">
      <alignment horizontal="left"/>
    </xf>
    <xf numFmtId="49" fontId="6" fillId="0" borderId="14" xfId="10" applyNumberFormat="1" applyFont="1" applyFill="1" applyBorder="1" applyAlignment="1">
      <alignment horizontal="center" vertical="center"/>
    </xf>
    <xf numFmtId="0" fontId="0" fillId="0" borderId="22" xfId="0" applyFont="1" applyBorder="1" applyAlignment="1"/>
    <xf numFmtId="0" fontId="0" fillId="0" borderId="24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176" fontId="40" fillId="0" borderId="22" xfId="10" applyNumberFormat="1" applyFont="1" applyFill="1" applyBorder="1" applyAlignment="1">
      <alignment horizontal="center" vertical="center"/>
    </xf>
    <xf numFmtId="176" fontId="40" fillId="0" borderId="18" xfId="10" applyNumberFormat="1" applyFont="1" applyFill="1" applyBorder="1" applyAlignment="1">
      <alignment horizontal="center" vertical="center"/>
    </xf>
    <xf numFmtId="176" fontId="40" fillId="0" borderId="19" xfId="10" applyNumberFormat="1" applyFont="1" applyFill="1" applyBorder="1" applyAlignment="1">
      <alignment horizontal="center" vertical="center"/>
    </xf>
    <xf numFmtId="176" fontId="40" fillId="0" borderId="22" xfId="10" applyNumberFormat="1" applyFont="1" applyFill="1" applyBorder="1" applyAlignment="1">
      <alignment horizontal="center" vertical="center" shrinkToFit="1"/>
    </xf>
    <xf numFmtId="176" fontId="40" fillId="0" borderId="18" xfId="10" applyNumberFormat="1" applyFont="1" applyFill="1" applyBorder="1" applyAlignment="1">
      <alignment horizontal="center" vertical="center" shrinkToFit="1"/>
    </xf>
    <xf numFmtId="176" fontId="40" fillId="0" borderId="19" xfId="10" applyNumberFormat="1" applyFont="1" applyFill="1" applyBorder="1" applyAlignment="1">
      <alignment horizontal="center" vertical="center" shrinkToFit="1"/>
    </xf>
    <xf numFmtId="187" fontId="41" fillId="0" borderId="22" xfId="10" applyNumberFormat="1" applyFont="1" applyFill="1" applyBorder="1" applyAlignment="1">
      <alignment horizontal="center" vertical="center" wrapText="1"/>
    </xf>
    <xf numFmtId="187" fontId="41" fillId="0" borderId="18" xfId="10" applyNumberFormat="1" applyFont="1" applyFill="1" applyBorder="1" applyAlignment="1">
      <alignment horizontal="center" vertical="center"/>
    </xf>
    <xf numFmtId="187" fontId="41" fillId="0" borderId="19" xfId="10" applyNumberFormat="1" applyFont="1" applyFill="1" applyBorder="1" applyAlignment="1">
      <alignment horizontal="center" vertical="center"/>
    </xf>
    <xf numFmtId="176" fontId="40" fillId="0" borderId="23" xfId="1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40" fillId="0" borderId="13" xfId="10" applyNumberFormat="1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188" fontId="40" fillId="0" borderId="26" xfId="10" applyNumberFormat="1" applyFont="1" applyFill="1" applyBorder="1" applyAlignment="1">
      <alignment horizontal="center" vertical="center"/>
    </xf>
    <xf numFmtId="188" fontId="40" fillId="0" borderId="26" xfId="10" applyNumberFormat="1" applyFont="1" applyFill="1" applyBorder="1" applyAlignment="1">
      <alignment horizontal="center" vertical="center" wrapText="1"/>
    </xf>
    <xf numFmtId="188" fontId="40" fillId="0" borderId="11" xfId="10" applyNumberFormat="1" applyFont="1" applyFill="1" applyBorder="1" applyAlignment="1">
      <alignment horizontal="center" vertical="center" wrapText="1"/>
    </xf>
    <xf numFmtId="188" fontId="40" fillId="0" borderId="11" xfId="1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76" fontId="40" fillId="0" borderId="26" xfId="10" applyNumberFormat="1" applyFont="1" applyFill="1" applyBorder="1" applyAlignment="1">
      <alignment horizontal="center" vertical="center"/>
    </xf>
    <xf numFmtId="188" fontId="49" fillId="0" borderId="26" xfId="10" applyNumberFormat="1" applyFont="1" applyFill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49" fontId="6" fillId="0" borderId="0" xfId="10" applyNumberFormat="1" applyFont="1" applyFill="1" applyBorder="1" applyAlignment="1">
      <alignment horizontal="center" vertical="center" textRotation="255"/>
    </xf>
    <xf numFmtId="49" fontId="62" fillId="0" borderId="0" xfId="10" applyNumberFormat="1" applyFont="1" applyFill="1" applyBorder="1" applyAlignment="1">
      <alignment horizontal="distributed" vertical="top"/>
    </xf>
    <xf numFmtId="49" fontId="6" fillId="0" borderId="0" xfId="10" applyNumberFormat="1" applyFont="1" applyFill="1" applyBorder="1" applyAlignment="1">
      <alignment horizontal="distributed" vertical="top"/>
    </xf>
    <xf numFmtId="49" fontId="6" fillId="0" borderId="0" xfId="10" applyNumberFormat="1" applyFont="1" applyFill="1" applyBorder="1" applyAlignment="1">
      <alignment horizontal="left" vertical="top" shrinkToFit="1"/>
    </xf>
    <xf numFmtId="0" fontId="19" fillId="0" borderId="0" xfId="5" applyFont="1" applyBorder="1" applyAlignment="1">
      <alignment horizontal="left" vertical="center"/>
    </xf>
    <xf numFmtId="0" fontId="21" fillId="0" borderId="3" xfId="5" applyFont="1" applyBorder="1" applyAlignment="1">
      <alignment horizontal="right" vertical="center"/>
    </xf>
    <xf numFmtId="0" fontId="18" fillId="0" borderId="14" xfId="5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26" fillId="0" borderId="22" xfId="5" applyFont="1" applyBorder="1" applyAlignment="1">
      <alignment horizontal="center" vertical="center" wrapText="1"/>
    </xf>
    <xf numFmtId="0" fontId="26" fillId="0" borderId="18" xfId="5" applyFont="1" applyBorder="1" applyAlignment="1">
      <alignment horizontal="center" vertical="center" wrapText="1"/>
    </xf>
    <xf numFmtId="0" fontId="26" fillId="0" borderId="19" xfId="5" applyFont="1" applyBorder="1" applyAlignment="1">
      <alignment horizontal="center" vertical="center" wrapText="1"/>
    </xf>
    <xf numFmtId="0" fontId="26" fillId="0" borderId="24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6" fillId="0" borderId="21" xfId="5" applyFont="1" applyBorder="1" applyAlignment="1">
      <alignment horizontal="center" vertical="center"/>
    </xf>
    <xf numFmtId="0" fontId="18" fillId="0" borderId="18" xfId="5" applyFont="1" applyBorder="1" applyAlignment="1">
      <alignment horizontal="center" vertical="center"/>
    </xf>
    <xf numFmtId="0" fontId="18" fillId="0" borderId="20" xfId="5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23" fillId="0" borderId="17" xfId="5" applyFont="1" applyBorder="1" applyAlignment="1">
      <alignment horizontal="center" vertical="center" wrapText="1"/>
    </xf>
    <xf numFmtId="0" fontId="23" fillId="0" borderId="18" xfId="5" applyFont="1" applyBorder="1" applyAlignment="1">
      <alignment horizontal="center" vertical="center" wrapText="1"/>
    </xf>
    <xf numFmtId="0" fontId="23" fillId="0" borderId="19" xfId="5" applyFont="1" applyBorder="1" applyAlignment="1">
      <alignment horizontal="center" vertical="center" wrapText="1"/>
    </xf>
    <xf numFmtId="184" fontId="21" fillId="0" borderId="4" xfId="5" applyNumberFormat="1" applyFont="1" applyBorder="1" applyAlignment="1">
      <alignment horizontal="center" vertical="center"/>
    </xf>
    <xf numFmtId="184" fontId="21" fillId="0" borderId="0" xfId="5" applyNumberFormat="1" applyFont="1" applyBorder="1" applyAlignment="1">
      <alignment horizontal="center" vertical="center"/>
    </xf>
    <xf numFmtId="184" fontId="21" fillId="0" borderId="15" xfId="5" applyNumberFormat="1" applyFont="1" applyBorder="1" applyAlignment="1">
      <alignment horizontal="center" vertical="center"/>
    </xf>
    <xf numFmtId="0" fontId="18" fillId="0" borderId="22" xfId="5" applyFont="1" applyBorder="1" applyAlignment="1">
      <alignment horizontal="center" vertical="center" wrapText="1"/>
    </xf>
    <xf numFmtId="0" fontId="18" fillId="0" borderId="18" xfId="5" applyFont="1" applyBorder="1" applyAlignment="1">
      <alignment horizontal="center" vertical="center" wrapText="1"/>
    </xf>
    <xf numFmtId="0" fontId="18" fillId="0" borderId="19" xfId="5" applyFont="1" applyBorder="1" applyAlignment="1">
      <alignment horizontal="center" vertical="center" wrapText="1"/>
    </xf>
    <xf numFmtId="0" fontId="26" fillId="0" borderId="14" xfId="5" applyFont="1" applyBorder="1" applyAlignment="1">
      <alignment horizontal="center" vertical="center" wrapText="1"/>
    </xf>
    <xf numFmtId="0" fontId="26" fillId="0" borderId="6" xfId="5" applyFont="1" applyBorder="1" applyAlignment="1">
      <alignment horizontal="center" vertical="center" wrapText="1"/>
    </xf>
    <xf numFmtId="0" fontId="26" fillId="0" borderId="16" xfId="5" applyFont="1" applyBorder="1" applyAlignment="1">
      <alignment horizontal="center" vertical="center" wrapText="1"/>
    </xf>
    <xf numFmtId="0" fontId="18" fillId="0" borderId="0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0" fontId="18" fillId="0" borderId="15" xfId="5" applyFont="1" applyBorder="1" applyAlignment="1">
      <alignment horizontal="center" vertical="center" wrapText="1"/>
    </xf>
    <xf numFmtId="0" fontId="18" fillId="0" borderId="16" xfId="5" applyFont="1" applyBorder="1" applyAlignment="1">
      <alignment horizontal="center" vertical="center" wrapText="1"/>
    </xf>
    <xf numFmtId="0" fontId="26" fillId="0" borderId="18" xfId="5" applyFont="1" applyBorder="1" applyAlignment="1">
      <alignment horizontal="center" vertical="center"/>
    </xf>
    <xf numFmtId="0" fontId="26" fillId="0" borderId="19" xfId="5" applyFont="1" applyBorder="1" applyAlignment="1">
      <alignment horizontal="center" vertical="center"/>
    </xf>
    <xf numFmtId="0" fontId="23" fillId="0" borderId="18" xfId="5" applyFont="1" applyBorder="1" applyAlignment="1">
      <alignment horizontal="center" vertical="center"/>
    </xf>
    <xf numFmtId="0" fontId="23" fillId="0" borderId="19" xfId="5" applyFont="1" applyBorder="1" applyAlignment="1">
      <alignment horizontal="center" vertical="center"/>
    </xf>
    <xf numFmtId="0" fontId="35" fillId="0" borderId="18" xfId="5" applyFont="1" applyBorder="1" applyAlignment="1">
      <alignment horizontal="center" vertical="center" wrapText="1"/>
    </xf>
    <xf numFmtId="0" fontId="35" fillId="0" borderId="19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23" fillId="0" borderId="20" xfId="5" applyFont="1" applyBorder="1" applyAlignment="1">
      <alignment horizontal="center" vertical="center"/>
    </xf>
    <xf numFmtId="0" fontId="23" fillId="0" borderId="2" xfId="5" applyFont="1" applyBorder="1" applyAlignment="1">
      <alignment horizontal="center" vertical="center"/>
    </xf>
    <xf numFmtId="0" fontId="23" fillId="0" borderId="21" xfId="5" applyFont="1" applyBorder="1" applyAlignment="1">
      <alignment horizontal="center" vertical="center"/>
    </xf>
    <xf numFmtId="0" fontId="26" fillId="0" borderId="17" xfId="5" applyFont="1" applyBorder="1" applyAlignment="1">
      <alignment horizontal="center" vertical="center"/>
    </xf>
    <xf numFmtId="0" fontId="23" fillId="0" borderId="17" xfId="5" applyFont="1" applyBorder="1" applyAlignment="1">
      <alignment horizontal="center" vertical="center"/>
    </xf>
    <xf numFmtId="0" fontId="15" fillId="0" borderId="0" xfId="5" applyFont="1" applyAlignment="1">
      <alignment horizontal="center" vertical="center" textRotation="255"/>
    </xf>
    <xf numFmtId="0" fontId="13" fillId="0" borderId="0" xfId="5" applyFont="1" applyAlignment="1">
      <alignment horizontal="center" vertical="center" textRotation="255"/>
    </xf>
  </cellXfs>
  <cellStyles count="16">
    <cellStyle name="桁区切り" xfId="1" builtinId="6"/>
    <cellStyle name="桁区切り 2" xfId="11" xr:uid="{00000000-0005-0000-0000-000001000000}"/>
    <cellStyle name="標準" xfId="0" builtinId="0"/>
    <cellStyle name="標準 2" xfId="5" xr:uid="{00000000-0005-0000-0000-000003000000}"/>
    <cellStyle name="標準 3" xfId="12" xr:uid="{00000000-0005-0000-0000-000004000000}"/>
    <cellStyle name="標準 4" xfId="13" xr:uid="{00000000-0005-0000-0000-000005000000}"/>
    <cellStyle name="標準 5" xfId="14" xr:uid="{00000000-0005-0000-0000-000006000000}"/>
    <cellStyle name="標準 6" xfId="6" xr:uid="{00000000-0005-0000-0000-000007000000}"/>
    <cellStyle name="標準 7" xfId="15" xr:uid="{00000000-0005-0000-0000-000008000000}"/>
    <cellStyle name="標準_JB16" xfId="2" xr:uid="{00000000-0005-0000-0000-000009000000}"/>
    <cellStyle name="標準_JB16 2" xfId="7" xr:uid="{00000000-0005-0000-0000-00000A000000}"/>
    <cellStyle name="標準_JB16_17世帯の家族類型別" xfId="10" xr:uid="{00000000-0005-0000-0000-00000B000000}"/>
    <cellStyle name="標準_JB16_第１０表　労働力状態（８区分）、年齢（５歳）別男女別15歳以上人口" xfId="3" xr:uid="{00000000-0005-0000-0000-00000C000000}"/>
    <cellStyle name="標準_JB16_第１２表(2)" xfId="4" xr:uid="{00000000-0005-0000-0000-00000D000000}"/>
    <cellStyle name="標準_JB16_第１６表　職業（大分類）、年齢（５歳）、男女別15歳以上就業者数" xfId="9" xr:uid="{00000000-0005-0000-0000-00000E000000}"/>
    <cellStyle name="標準_JB16_第１９表（職業）(2)" xfId="8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9525</xdr:rowOff>
    </xdr:from>
    <xdr:to>
      <xdr:col>2</xdr:col>
      <xdr:colOff>104775</xdr:colOff>
      <xdr:row>22</xdr:row>
      <xdr:rowOff>133350</xdr:rowOff>
    </xdr:to>
    <xdr:sp macro="" textlink="">
      <xdr:nvSpPr>
        <xdr:cNvPr id="9217" name="AutoShape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SpPr>
          <a:spLocks/>
        </xdr:cNvSpPr>
      </xdr:nvSpPr>
      <xdr:spPr bwMode="auto">
        <a:xfrm>
          <a:off x="247650" y="1657350"/>
          <a:ext cx="76200" cy="2428875"/>
        </a:xfrm>
        <a:prstGeom prst="leftBracket">
          <a:avLst>
            <a:gd name="adj" fmla="val 11244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24</xdr:row>
      <xdr:rowOff>9525</xdr:rowOff>
    </xdr:from>
    <xdr:to>
      <xdr:col>2</xdr:col>
      <xdr:colOff>104775</xdr:colOff>
      <xdr:row>39</xdr:row>
      <xdr:rowOff>133350</xdr:rowOff>
    </xdr:to>
    <xdr:sp macro="" textlink="">
      <xdr:nvSpPr>
        <xdr:cNvPr id="9218" name="AutoShape 2">
          <a:extLst>
            <a:ext uri="{FF2B5EF4-FFF2-40B4-BE49-F238E27FC236}">
              <a16:creationId xmlns:a16="http://schemas.microsoft.com/office/drawing/2014/main" id="{00000000-0008-0000-0000-000002240000}"/>
            </a:ext>
          </a:extLst>
        </xdr:cNvPr>
        <xdr:cNvSpPr>
          <a:spLocks/>
        </xdr:cNvSpPr>
      </xdr:nvSpPr>
      <xdr:spPr bwMode="auto">
        <a:xfrm>
          <a:off x="247650" y="4267200"/>
          <a:ext cx="76200" cy="2409825"/>
        </a:xfrm>
        <a:prstGeom prst="leftBracket">
          <a:avLst>
            <a:gd name="adj" fmla="val 11156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41</xdr:row>
      <xdr:rowOff>9525</xdr:rowOff>
    </xdr:from>
    <xdr:to>
      <xdr:col>2</xdr:col>
      <xdr:colOff>104775</xdr:colOff>
      <xdr:row>56</xdr:row>
      <xdr:rowOff>133350</xdr:rowOff>
    </xdr:to>
    <xdr:sp macro="" textlink="">
      <xdr:nvSpPr>
        <xdr:cNvPr id="9219" name="AutoShape 3">
          <a:extLst>
            <a:ext uri="{FF2B5EF4-FFF2-40B4-BE49-F238E27FC236}">
              <a16:creationId xmlns:a16="http://schemas.microsoft.com/office/drawing/2014/main" id="{00000000-0008-0000-0000-000003240000}"/>
            </a:ext>
          </a:extLst>
        </xdr:cNvPr>
        <xdr:cNvSpPr>
          <a:spLocks/>
        </xdr:cNvSpPr>
      </xdr:nvSpPr>
      <xdr:spPr bwMode="auto">
        <a:xfrm>
          <a:off x="247650" y="6858000"/>
          <a:ext cx="76200" cy="2409825"/>
        </a:xfrm>
        <a:prstGeom prst="leftBracket">
          <a:avLst>
            <a:gd name="adj" fmla="val 11156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7</xdr:row>
      <xdr:rowOff>9525</xdr:rowOff>
    </xdr:from>
    <xdr:to>
      <xdr:col>27</xdr:col>
      <xdr:colOff>104775</xdr:colOff>
      <xdr:row>22</xdr:row>
      <xdr:rowOff>142875</xdr:rowOff>
    </xdr:to>
    <xdr:sp macro="" textlink="">
      <xdr:nvSpPr>
        <xdr:cNvPr id="9220" name="AutoShape 1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SpPr>
          <a:spLocks/>
        </xdr:cNvSpPr>
      </xdr:nvSpPr>
      <xdr:spPr bwMode="auto">
        <a:xfrm>
          <a:off x="11734800" y="1657350"/>
          <a:ext cx="95250" cy="2438400"/>
        </a:xfrm>
        <a:prstGeom prst="rightBracket">
          <a:avLst>
            <a:gd name="adj" fmla="val 8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24</xdr:row>
      <xdr:rowOff>9525</xdr:rowOff>
    </xdr:from>
    <xdr:to>
      <xdr:col>27</xdr:col>
      <xdr:colOff>104775</xdr:colOff>
      <xdr:row>39</xdr:row>
      <xdr:rowOff>142875</xdr:rowOff>
    </xdr:to>
    <xdr:sp macro="" textlink="">
      <xdr:nvSpPr>
        <xdr:cNvPr id="9221" name="AutoShape 2">
          <a:extLst>
            <a:ext uri="{FF2B5EF4-FFF2-40B4-BE49-F238E27FC236}">
              <a16:creationId xmlns:a16="http://schemas.microsoft.com/office/drawing/2014/main" id="{00000000-0008-0000-0000-000005240000}"/>
            </a:ext>
          </a:extLst>
        </xdr:cNvPr>
        <xdr:cNvSpPr>
          <a:spLocks/>
        </xdr:cNvSpPr>
      </xdr:nvSpPr>
      <xdr:spPr bwMode="auto">
        <a:xfrm>
          <a:off x="11734800" y="4267200"/>
          <a:ext cx="95250" cy="2419350"/>
        </a:xfrm>
        <a:prstGeom prst="rightBracket">
          <a:avLst>
            <a:gd name="adj" fmla="val 79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41</xdr:row>
      <xdr:rowOff>9525</xdr:rowOff>
    </xdr:from>
    <xdr:to>
      <xdr:col>27</xdr:col>
      <xdr:colOff>104775</xdr:colOff>
      <xdr:row>56</xdr:row>
      <xdr:rowOff>142875</xdr:rowOff>
    </xdr:to>
    <xdr:sp macro="" textlink="">
      <xdr:nvSpPr>
        <xdr:cNvPr id="9222" name="AutoShape 3">
          <a:extLst>
            <a:ext uri="{FF2B5EF4-FFF2-40B4-BE49-F238E27FC236}">
              <a16:creationId xmlns:a16="http://schemas.microsoft.com/office/drawing/2014/main" id="{00000000-0008-0000-0000-000006240000}"/>
            </a:ext>
          </a:extLst>
        </xdr:cNvPr>
        <xdr:cNvSpPr>
          <a:spLocks/>
        </xdr:cNvSpPr>
      </xdr:nvSpPr>
      <xdr:spPr bwMode="auto">
        <a:xfrm>
          <a:off x="11734800" y="6858000"/>
          <a:ext cx="95250" cy="2419350"/>
        </a:xfrm>
        <a:prstGeom prst="rightBracket">
          <a:avLst>
            <a:gd name="adj" fmla="val 79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28575</xdr:colOff>
      <xdr:row>7</xdr:row>
      <xdr:rowOff>9525</xdr:rowOff>
    </xdr:from>
    <xdr:to>
      <xdr:col>32</xdr:col>
      <xdr:colOff>104775</xdr:colOff>
      <xdr:row>22</xdr:row>
      <xdr:rowOff>133350</xdr:rowOff>
    </xdr:to>
    <xdr:sp macro="" textlink="">
      <xdr:nvSpPr>
        <xdr:cNvPr id="9223" name="AutoShape 1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SpPr>
          <a:spLocks/>
        </xdr:cNvSpPr>
      </xdr:nvSpPr>
      <xdr:spPr bwMode="auto">
        <a:xfrm>
          <a:off x="12306300" y="1657350"/>
          <a:ext cx="76200" cy="2428875"/>
        </a:xfrm>
        <a:prstGeom prst="leftBracket">
          <a:avLst>
            <a:gd name="adj" fmla="val 11244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28575</xdr:colOff>
      <xdr:row>24</xdr:row>
      <xdr:rowOff>9525</xdr:rowOff>
    </xdr:from>
    <xdr:to>
      <xdr:col>32</xdr:col>
      <xdr:colOff>104775</xdr:colOff>
      <xdr:row>39</xdr:row>
      <xdr:rowOff>133350</xdr:rowOff>
    </xdr:to>
    <xdr:sp macro="" textlink="">
      <xdr:nvSpPr>
        <xdr:cNvPr id="9224" name="AutoShape 2">
          <a:extLst>
            <a:ext uri="{FF2B5EF4-FFF2-40B4-BE49-F238E27FC236}">
              <a16:creationId xmlns:a16="http://schemas.microsoft.com/office/drawing/2014/main" id="{00000000-0008-0000-0000-000008240000}"/>
            </a:ext>
          </a:extLst>
        </xdr:cNvPr>
        <xdr:cNvSpPr>
          <a:spLocks/>
        </xdr:cNvSpPr>
      </xdr:nvSpPr>
      <xdr:spPr bwMode="auto">
        <a:xfrm>
          <a:off x="12306300" y="4267200"/>
          <a:ext cx="76200" cy="2409825"/>
        </a:xfrm>
        <a:prstGeom prst="leftBracket">
          <a:avLst>
            <a:gd name="adj" fmla="val 11156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28575</xdr:colOff>
      <xdr:row>41</xdr:row>
      <xdr:rowOff>9525</xdr:rowOff>
    </xdr:from>
    <xdr:to>
      <xdr:col>32</xdr:col>
      <xdr:colOff>104775</xdr:colOff>
      <xdr:row>56</xdr:row>
      <xdr:rowOff>133350</xdr:rowOff>
    </xdr:to>
    <xdr:sp macro="" textlink="">
      <xdr:nvSpPr>
        <xdr:cNvPr id="9225" name="AutoShape 3">
          <a:extLst>
            <a:ext uri="{FF2B5EF4-FFF2-40B4-BE49-F238E27FC236}">
              <a16:creationId xmlns:a16="http://schemas.microsoft.com/office/drawing/2014/main" id="{00000000-0008-0000-0000-000009240000}"/>
            </a:ext>
          </a:extLst>
        </xdr:cNvPr>
        <xdr:cNvSpPr>
          <a:spLocks/>
        </xdr:cNvSpPr>
      </xdr:nvSpPr>
      <xdr:spPr bwMode="auto">
        <a:xfrm>
          <a:off x="12306300" y="6858000"/>
          <a:ext cx="76200" cy="2409825"/>
        </a:xfrm>
        <a:prstGeom prst="leftBracket">
          <a:avLst>
            <a:gd name="adj" fmla="val 11156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7</xdr:row>
      <xdr:rowOff>9525</xdr:rowOff>
    </xdr:from>
    <xdr:to>
      <xdr:col>57</xdr:col>
      <xdr:colOff>104775</xdr:colOff>
      <xdr:row>22</xdr:row>
      <xdr:rowOff>142875</xdr:rowOff>
    </xdr:to>
    <xdr:sp macro="" textlink="">
      <xdr:nvSpPr>
        <xdr:cNvPr id="9226" name="AutoShape 1">
          <a:extLst>
            <a:ext uri="{FF2B5EF4-FFF2-40B4-BE49-F238E27FC236}">
              <a16:creationId xmlns:a16="http://schemas.microsoft.com/office/drawing/2014/main" id="{00000000-0008-0000-0000-00000A240000}"/>
            </a:ext>
          </a:extLst>
        </xdr:cNvPr>
        <xdr:cNvSpPr>
          <a:spLocks/>
        </xdr:cNvSpPr>
      </xdr:nvSpPr>
      <xdr:spPr bwMode="auto">
        <a:xfrm>
          <a:off x="23793450" y="1657350"/>
          <a:ext cx="95250" cy="2438400"/>
        </a:xfrm>
        <a:prstGeom prst="rightBracket">
          <a:avLst>
            <a:gd name="adj" fmla="val 8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24</xdr:row>
      <xdr:rowOff>9525</xdr:rowOff>
    </xdr:from>
    <xdr:to>
      <xdr:col>57</xdr:col>
      <xdr:colOff>104775</xdr:colOff>
      <xdr:row>39</xdr:row>
      <xdr:rowOff>142875</xdr:rowOff>
    </xdr:to>
    <xdr:sp macro="" textlink="">
      <xdr:nvSpPr>
        <xdr:cNvPr id="9227" name="AutoShape 2">
          <a:extLst>
            <a:ext uri="{FF2B5EF4-FFF2-40B4-BE49-F238E27FC236}">
              <a16:creationId xmlns:a16="http://schemas.microsoft.com/office/drawing/2014/main" id="{00000000-0008-0000-0000-00000B240000}"/>
            </a:ext>
          </a:extLst>
        </xdr:cNvPr>
        <xdr:cNvSpPr>
          <a:spLocks/>
        </xdr:cNvSpPr>
      </xdr:nvSpPr>
      <xdr:spPr bwMode="auto">
        <a:xfrm>
          <a:off x="23793450" y="4267200"/>
          <a:ext cx="95250" cy="2419350"/>
        </a:xfrm>
        <a:prstGeom prst="rightBracket">
          <a:avLst>
            <a:gd name="adj" fmla="val 79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41</xdr:row>
      <xdr:rowOff>9525</xdr:rowOff>
    </xdr:from>
    <xdr:to>
      <xdr:col>57</xdr:col>
      <xdr:colOff>104775</xdr:colOff>
      <xdr:row>56</xdr:row>
      <xdr:rowOff>142875</xdr:rowOff>
    </xdr:to>
    <xdr:sp macro="" textlink="">
      <xdr:nvSpPr>
        <xdr:cNvPr id="9228" name="AutoShape 3">
          <a:extLst>
            <a:ext uri="{FF2B5EF4-FFF2-40B4-BE49-F238E27FC236}">
              <a16:creationId xmlns:a16="http://schemas.microsoft.com/office/drawing/2014/main" id="{00000000-0008-0000-0000-00000C240000}"/>
            </a:ext>
          </a:extLst>
        </xdr:cNvPr>
        <xdr:cNvSpPr>
          <a:spLocks/>
        </xdr:cNvSpPr>
      </xdr:nvSpPr>
      <xdr:spPr bwMode="auto">
        <a:xfrm>
          <a:off x="23793450" y="6858000"/>
          <a:ext cx="95250" cy="2419350"/>
        </a:xfrm>
        <a:prstGeom prst="rightBracket">
          <a:avLst>
            <a:gd name="adj" fmla="val 79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28575</xdr:colOff>
      <xdr:row>7</xdr:row>
      <xdr:rowOff>9525</xdr:rowOff>
    </xdr:from>
    <xdr:to>
      <xdr:col>62</xdr:col>
      <xdr:colOff>104775</xdr:colOff>
      <xdr:row>22</xdr:row>
      <xdr:rowOff>133350</xdr:rowOff>
    </xdr:to>
    <xdr:sp macro="" textlink="">
      <xdr:nvSpPr>
        <xdr:cNvPr id="9229" name="AutoShape 1">
          <a:extLst>
            <a:ext uri="{FF2B5EF4-FFF2-40B4-BE49-F238E27FC236}">
              <a16:creationId xmlns:a16="http://schemas.microsoft.com/office/drawing/2014/main" id="{00000000-0008-0000-0000-00000D240000}"/>
            </a:ext>
          </a:extLst>
        </xdr:cNvPr>
        <xdr:cNvSpPr>
          <a:spLocks/>
        </xdr:cNvSpPr>
      </xdr:nvSpPr>
      <xdr:spPr bwMode="auto">
        <a:xfrm>
          <a:off x="24364950" y="1657350"/>
          <a:ext cx="76200" cy="2428875"/>
        </a:xfrm>
        <a:prstGeom prst="leftBracket">
          <a:avLst>
            <a:gd name="adj" fmla="val 11244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28575</xdr:colOff>
      <xdr:row>24</xdr:row>
      <xdr:rowOff>9525</xdr:rowOff>
    </xdr:from>
    <xdr:to>
      <xdr:col>62</xdr:col>
      <xdr:colOff>104775</xdr:colOff>
      <xdr:row>39</xdr:row>
      <xdr:rowOff>133350</xdr:rowOff>
    </xdr:to>
    <xdr:sp macro="" textlink="">
      <xdr:nvSpPr>
        <xdr:cNvPr id="9230" name="AutoShape 2">
          <a:extLst>
            <a:ext uri="{FF2B5EF4-FFF2-40B4-BE49-F238E27FC236}">
              <a16:creationId xmlns:a16="http://schemas.microsoft.com/office/drawing/2014/main" id="{00000000-0008-0000-0000-00000E240000}"/>
            </a:ext>
          </a:extLst>
        </xdr:cNvPr>
        <xdr:cNvSpPr>
          <a:spLocks/>
        </xdr:cNvSpPr>
      </xdr:nvSpPr>
      <xdr:spPr bwMode="auto">
        <a:xfrm>
          <a:off x="24364950" y="4267200"/>
          <a:ext cx="76200" cy="2409825"/>
        </a:xfrm>
        <a:prstGeom prst="leftBracket">
          <a:avLst>
            <a:gd name="adj" fmla="val 11156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28575</xdr:colOff>
      <xdr:row>41</xdr:row>
      <xdr:rowOff>9525</xdr:rowOff>
    </xdr:from>
    <xdr:to>
      <xdr:col>62</xdr:col>
      <xdr:colOff>104775</xdr:colOff>
      <xdr:row>56</xdr:row>
      <xdr:rowOff>133350</xdr:rowOff>
    </xdr:to>
    <xdr:sp macro="" textlink="">
      <xdr:nvSpPr>
        <xdr:cNvPr id="9231" name="AutoShape 3">
          <a:extLst>
            <a:ext uri="{FF2B5EF4-FFF2-40B4-BE49-F238E27FC236}">
              <a16:creationId xmlns:a16="http://schemas.microsoft.com/office/drawing/2014/main" id="{00000000-0008-0000-0000-00000F240000}"/>
            </a:ext>
          </a:extLst>
        </xdr:cNvPr>
        <xdr:cNvSpPr>
          <a:spLocks/>
        </xdr:cNvSpPr>
      </xdr:nvSpPr>
      <xdr:spPr bwMode="auto">
        <a:xfrm>
          <a:off x="24364950" y="6858000"/>
          <a:ext cx="76200" cy="2409825"/>
        </a:xfrm>
        <a:prstGeom prst="leftBracket">
          <a:avLst>
            <a:gd name="adj" fmla="val 11156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87</xdr:col>
      <xdr:colOff>9525</xdr:colOff>
      <xdr:row>7</xdr:row>
      <xdr:rowOff>9525</xdr:rowOff>
    </xdr:from>
    <xdr:to>
      <xdr:col>87</xdr:col>
      <xdr:colOff>104775</xdr:colOff>
      <xdr:row>22</xdr:row>
      <xdr:rowOff>142875</xdr:rowOff>
    </xdr:to>
    <xdr:sp macro="" textlink="">
      <xdr:nvSpPr>
        <xdr:cNvPr id="9232" name="AutoShape 1">
          <a:extLst>
            <a:ext uri="{FF2B5EF4-FFF2-40B4-BE49-F238E27FC236}">
              <a16:creationId xmlns:a16="http://schemas.microsoft.com/office/drawing/2014/main" id="{00000000-0008-0000-0000-000010240000}"/>
            </a:ext>
          </a:extLst>
        </xdr:cNvPr>
        <xdr:cNvSpPr>
          <a:spLocks/>
        </xdr:cNvSpPr>
      </xdr:nvSpPr>
      <xdr:spPr bwMode="auto">
        <a:xfrm>
          <a:off x="35852100" y="1657350"/>
          <a:ext cx="95250" cy="2438400"/>
        </a:xfrm>
        <a:prstGeom prst="rightBracket">
          <a:avLst>
            <a:gd name="adj" fmla="val 8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87</xdr:col>
      <xdr:colOff>9525</xdr:colOff>
      <xdr:row>24</xdr:row>
      <xdr:rowOff>9525</xdr:rowOff>
    </xdr:from>
    <xdr:to>
      <xdr:col>87</xdr:col>
      <xdr:colOff>104775</xdr:colOff>
      <xdr:row>39</xdr:row>
      <xdr:rowOff>142875</xdr:rowOff>
    </xdr:to>
    <xdr:sp macro="" textlink="">
      <xdr:nvSpPr>
        <xdr:cNvPr id="9233" name="AutoShape 2">
          <a:extLst>
            <a:ext uri="{FF2B5EF4-FFF2-40B4-BE49-F238E27FC236}">
              <a16:creationId xmlns:a16="http://schemas.microsoft.com/office/drawing/2014/main" id="{00000000-0008-0000-0000-000011240000}"/>
            </a:ext>
          </a:extLst>
        </xdr:cNvPr>
        <xdr:cNvSpPr>
          <a:spLocks/>
        </xdr:cNvSpPr>
      </xdr:nvSpPr>
      <xdr:spPr bwMode="auto">
        <a:xfrm>
          <a:off x="35852100" y="4267200"/>
          <a:ext cx="95250" cy="2419350"/>
        </a:xfrm>
        <a:prstGeom prst="rightBracket">
          <a:avLst>
            <a:gd name="adj" fmla="val 79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87</xdr:col>
      <xdr:colOff>9525</xdr:colOff>
      <xdr:row>41</xdr:row>
      <xdr:rowOff>9525</xdr:rowOff>
    </xdr:from>
    <xdr:to>
      <xdr:col>87</xdr:col>
      <xdr:colOff>104775</xdr:colOff>
      <xdr:row>56</xdr:row>
      <xdr:rowOff>142875</xdr:rowOff>
    </xdr:to>
    <xdr:sp macro="" textlink="">
      <xdr:nvSpPr>
        <xdr:cNvPr id="9234" name="AutoShape 3">
          <a:extLst>
            <a:ext uri="{FF2B5EF4-FFF2-40B4-BE49-F238E27FC236}">
              <a16:creationId xmlns:a16="http://schemas.microsoft.com/office/drawing/2014/main" id="{00000000-0008-0000-0000-000012240000}"/>
            </a:ext>
          </a:extLst>
        </xdr:cNvPr>
        <xdr:cNvSpPr>
          <a:spLocks/>
        </xdr:cNvSpPr>
      </xdr:nvSpPr>
      <xdr:spPr bwMode="auto">
        <a:xfrm>
          <a:off x="35852100" y="6858000"/>
          <a:ext cx="95250" cy="2419350"/>
        </a:xfrm>
        <a:prstGeom prst="rightBracket">
          <a:avLst>
            <a:gd name="adj" fmla="val 79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92</xdr:col>
      <xdr:colOff>28575</xdr:colOff>
      <xdr:row>7</xdr:row>
      <xdr:rowOff>9525</xdr:rowOff>
    </xdr:from>
    <xdr:to>
      <xdr:col>92</xdr:col>
      <xdr:colOff>104775</xdr:colOff>
      <xdr:row>22</xdr:row>
      <xdr:rowOff>133350</xdr:rowOff>
    </xdr:to>
    <xdr:sp macro="" textlink="">
      <xdr:nvSpPr>
        <xdr:cNvPr id="9235" name="AutoShape 1">
          <a:extLst>
            <a:ext uri="{FF2B5EF4-FFF2-40B4-BE49-F238E27FC236}">
              <a16:creationId xmlns:a16="http://schemas.microsoft.com/office/drawing/2014/main" id="{00000000-0008-0000-0000-000013240000}"/>
            </a:ext>
          </a:extLst>
        </xdr:cNvPr>
        <xdr:cNvSpPr>
          <a:spLocks/>
        </xdr:cNvSpPr>
      </xdr:nvSpPr>
      <xdr:spPr bwMode="auto">
        <a:xfrm>
          <a:off x="36423600" y="1657350"/>
          <a:ext cx="76200" cy="2428875"/>
        </a:xfrm>
        <a:prstGeom prst="leftBracket">
          <a:avLst>
            <a:gd name="adj" fmla="val 11244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92</xdr:col>
      <xdr:colOff>28575</xdr:colOff>
      <xdr:row>24</xdr:row>
      <xdr:rowOff>9525</xdr:rowOff>
    </xdr:from>
    <xdr:to>
      <xdr:col>92</xdr:col>
      <xdr:colOff>104775</xdr:colOff>
      <xdr:row>39</xdr:row>
      <xdr:rowOff>133350</xdr:rowOff>
    </xdr:to>
    <xdr:sp macro="" textlink="">
      <xdr:nvSpPr>
        <xdr:cNvPr id="9236" name="AutoShape 2">
          <a:extLst>
            <a:ext uri="{FF2B5EF4-FFF2-40B4-BE49-F238E27FC236}">
              <a16:creationId xmlns:a16="http://schemas.microsoft.com/office/drawing/2014/main" id="{00000000-0008-0000-0000-000014240000}"/>
            </a:ext>
          </a:extLst>
        </xdr:cNvPr>
        <xdr:cNvSpPr>
          <a:spLocks/>
        </xdr:cNvSpPr>
      </xdr:nvSpPr>
      <xdr:spPr bwMode="auto">
        <a:xfrm>
          <a:off x="36423600" y="4267200"/>
          <a:ext cx="76200" cy="2409825"/>
        </a:xfrm>
        <a:prstGeom prst="leftBracket">
          <a:avLst>
            <a:gd name="adj" fmla="val 11156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92</xdr:col>
      <xdr:colOff>28575</xdr:colOff>
      <xdr:row>41</xdr:row>
      <xdr:rowOff>9525</xdr:rowOff>
    </xdr:from>
    <xdr:to>
      <xdr:col>92</xdr:col>
      <xdr:colOff>104775</xdr:colOff>
      <xdr:row>56</xdr:row>
      <xdr:rowOff>133350</xdr:rowOff>
    </xdr:to>
    <xdr:sp macro="" textlink="">
      <xdr:nvSpPr>
        <xdr:cNvPr id="9237" name="AutoShape 3">
          <a:extLst>
            <a:ext uri="{FF2B5EF4-FFF2-40B4-BE49-F238E27FC236}">
              <a16:creationId xmlns:a16="http://schemas.microsoft.com/office/drawing/2014/main" id="{00000000-0008-0000-0000-000015240000}"/>
            </a:ext>
          </a:extLst>
        </xdr:cNvPr>
        <xdr:cNvSpPr>
          <a:spLocks/>
        </xdr:cNvSpPr>
      </xdr:nvSpPr>
      <xdr:spPr bwMode="auto">
        <a:xfrm>
          <a:off x="36423600" y="6858000"/>
          <a:ext cx="76200" cy="2409825"/>
        </a:xfrm>
        <a:prstGeom prst="leftBracket">
          <a:avLst>
            <a:gd name="adj" fmla="val 11156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117</xdr:col>
      <xdr:colOff>9525</xdr:colOff>
      <xdr:row>7</xdr:row>
      <xdr:rowOff>9525</xdr:rowOff>
    </xdr:from>
    <xdr:to>
      <xdr:col>117</xdr:col>
      <xdr:colOff>104775</xdr:colOff>
      <xdr:row>22</xdr:row>
      <xdr:rowOff>142875</xdr:rowOff>
    </xdr:to>
    <xdr:sp macro="" textlink="">
      <xdr:nvSpPr>
        <xdr:cNvPr id="9238" name="AutoShape 1">
          <a:extLst>
            <a:ext uri="{FF2B5EF4-FFF2-40B4-BE49-F238E27FC236}">
              <a16:creationId xmlns:a16="http://schemas.microsoft.com/office/drawing/2014/main" id="{00000000-0008-0000-0000-000016240000}"/>
            </a:ext>
          </a:extLst>
        </xdr:cNvPr>
        <xdr:cNvSpPr>
          <a:spLocks/>
        </xdr:cNvSpPr>
      </xdr:nvSpPr>
      <xdr:spPr bwMode="auto">
        <a:xfrm>
          <a:off x="47910750" y="1657350"/>
          <a:ext cx="95250" cy="2438400"/>
        </a:xfrm>
        <a:prstGeom prst="rightBracket">
          <a:avLst>
            <a:gd name="adj" fmla="val 8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117</xdr:col>
      <xdr:colOff>9525</xdr:colOff>
      <xdr:row>24</xdr:row>
      <xdr:rowOff>9525</xdr:rowOff>
    </xdr:from>
    <xdr:to>
      <xdr:col>117</xdr:col>
      <xdr:colOff>104775</xdr:colOff>
      <xdr:row>39</xdr:row>
      <xdr:rowOff>142875</xdr:rowOff>
    </xdr:to>
    <xdr:sp macro="" textlink="">
      <xdr:nvSpPr>
        <xdr:cNvPr id="9239" name="AutoShape 2">
          <a:extLst>
            <a:ext uri="{FF2B5EF4-FFF2-40B4-BE49-F238E27FC236}">
              <a16:creationId xmlns:a16="http://schemas.microsoft.com/office/drawing/2014/main" id="{00000000-0008-0000-0000-000017240000}"/>
            </a:ext>
          </a:extLst>
        </xdr:cNvPr>
        <xdr:cNvSpPr>
          <a:spLocks/>
        </xdr:cNvSpPr>
      </xdr:nvSpPr>
      <xdr:spPr bwMode="auto">
        <a:xfrm>
          <a:off x="47910750" y="4267200"/>
          <a:ext cx="95250" cy="2419350"/>
        </a:xfrm>
        <a:prstGeom prst="rightBracket">
          <a:avLst>
            <a:gd name="adj" fmla="val 79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117</xdr:col>
      <xdr:colOff>9525</xdr:colOff>
      <xdr:row>41</xdr:row>
      <xdr:rowOff>9525</xdr:rowOff>
    </xdr:from>
    <xdr:to>
      <xdr:col>117</xdr:col>
      <xdr:colOff>104775</xdr:colOff>
      <xdr:row>56</xdr:row>
      <xdr:rowOff>142875</xdr:rowOff>
    </xdr:to>
    <xdr:sp macro="" textlink="">
      <xdr:nvSpPr>
        <xdr:cNvPr id="9240" name="AutoShape 3">
          <a:extLst>
            <a:ext uri="{FF2B5EF4-FFF2-40B4-BE49-F238E27FC236}">
              <a16:creationId xmlns:a16="http://schemas.microsoft.com/office/drawing/2014/main" id="{00000000-0008-0000-0000-000018240000}"/>
            </a:ext>
          </a:extLst>
        </xdr:cNvPr>
        <xdr:cNvSpPr>
          <a:spLocks/>
        </xdr:cNvSpPr>
      </xdr:nvSpPr>
      <xdr:spPr bwMode="auto">
        <a:xfrm>
          <a:off x="47910750" y="6858000"/>
          <a:ext cx="95250" cy="2419350"/>
        </a:xfrm>
        <a:prstGeom prst="rightBracket">
          <a:avLst>
            <a:gd name="adj" fmla="val 79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142875</xdr:colOff>
      <xdr:row>22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 bwMode="auto">
        <a:xfrm>
          <a:off x="180975" y="10477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142875</xdr:colOff>
      <xdr:row>30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/>
        </xdr:cNvSpPr>
      </xdr:nvSpPr>
      <xdr:spPr bwMode="auto">
        <a:xfrm>
          <a:off x="180975" y="21812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142875</xdr:colOff>
      <xdr:row>38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/>
        </xdr:cNvSpPr>
      </xdr:nvSpPr>
      <xdr:spPr bwMode="auto">
        <a:xfrm>
          <a:off x="180975" y="33147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39</xdr:row>
      <xdr:rowOff>0</xdr:rowOff>
    </xdr:from>
    <xdr:to>
      <xdr:col>1</xdr:col>
      <xdr:colOff>142875</xdr:colOff>
      <xdr:row>46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/>
        </xdr:cNvSpPr>
      </xdr:nvSpPr>
      <xdr:spPr bwMode="auto">
        <a:xfrm>
          <a:off x="180975" y="444817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142875</xdr:colOff>
      <xdr:row>54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/>
        </xdr:cNvSpPr>
      </xdr:nvSpPr>
      <xdr:spPr bwMode="auto">
        <a:xfrm>
          <a:off x="180975" y="55816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142875</xdr:colOff>
      <xdr:row>62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/>
        </xdr:cNvSpPr>
      </xdr:nvSpPr>
      <xdr:spPr bwMode="auto">
        <a:xfrm>
          <a:off x="180975" y="67151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63</xdr:row>
      <xdr:rowOff>0</xdr:rowOff>
    </xdr:from>
    <xdr:to>
      <xdr:col>1</xdr:col>
      <xdr:colOff>142875</xdr:colOff>
      <xdr:row>70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/>
        </xdr:cNvSpPr>
      </xdr:nvSpPr>
      <xdr:spPr bwMode="auto">
        <a:xfrm>
          <a:off x="180975" y="78486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15</xdr:row>
      <xdr:rowOff>0</xdr:rowOff>
    </xdr:from>
    <xdr:to>
      <xdr:col>22</xdr:col>
      <xdr:colOff>142875</xdr:colOff>
      <xdr:row>22</xdr:row>
      <xdr:rowOff>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/>
        </xdr:cNvSpPr>
      </xdr:nvSpPr>
      <xdr:spPr bwMode="auto">
        <a:xfrm rot="10800000">
          <a:off x="12068175" y="10477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142875</xdr:colOff>
      <xdr:row>30</xdr:row>
      <xdr:rowOff>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/>
        </xdr:cNvSpPr>
      </xdr:nvSpPr>
      <xdr:spPr bwMode="auto">
        <a:xfrm rot="10800000">
          <a:off x="12068175" y="21812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31</xdr:row>
      <xdr:rowOff>0</xdr:rowOff>
    </xdr:from>
    <xdr:to>
      <xdr:col>22</xdr:col>
      <xdr:colOff>142875</xdr:colOff>
      <xdr:row>38</xdr:row>
      <xdr:rowOff>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/>
        </xdr:cNvSpPr>
      </xdr:nvSpPr>
      <xdr:spPr bwMode="auto">
        <a:xfrm rot="10800000">
          <a:off x="12068175" y="33147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39</xdr:row>
      <xdr:rowOff>0</xdr:rowOff>
    </xdr:from>
    <xdr:to>
      <xdr:col>22</xdr:col>
      <xdr:colOff>142875</xdr:colOff>
      <xdr:row>46</xdr:row>
      <xdr:rowOff>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/>
        </xdr:cNvSpPr>
      </xdr:nvSpPr>
      <xdr:spPr bwMode="auto">
        <a:xfrm rot="10800000">
          <a:off x="12068175" y="444817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47</xdr:row>
      <xdr:rowOff>0</xdr:rowOff>
    </xdr:from>
    <xdr:to>
      <xdr:col>22</xdr:col>
      <xdr:colOff>142875</xdr:colOff>
      <xdr:row>54</xdr:row>
      <xdr:rowOff>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/>
        </xdr:cNvSpPr>
      </xdr:nvSpPr>
      <xdr:spPr bwMode="auto">
        <a:xfrm rot="10800000">
          <a:off x="12068175" y="55816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22</xdr:col>
      <xdr:colOff>142875</xdr:colOff>
      <xdr:row>62</xdr:row>
      <xdr:rowOff>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/>
        </xdr:cNvSpPr>
      </xdr:nvSpPr>
      <xdr:spPr bwMode="auto">
        <a:xfrm rot="10800000">
          <a:off x="12068175" y="67151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63</xdr:row>
      <xdr:rowOff>0</xdr:rowOff>
    </xdr:from>
    <xdr:to>
      <xdr:col>22</xdr:col>
      <xdr:colOff>142875</xdr:colOff>
      <xdr:row>70</xdr:row>
      <xdr:rowOff>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/>
        </xdr:cNvSpPr>
      </xdr:nvSpPr>
      <xdr:spPr bwMode="auto">
        <a:xfrm rot="10800000">
          <a:off x="12068175" y="78486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142875</xdr:colOff>
      <xdr:row>30</xdr:row>
      <xdr:rowOff>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/>
        </xdr:cNvSpPr>
      </xdr:nvSpPr>
      <xdr:spPr bwMode="auto">
        <a:xfrm>
          <a:off x="12582525" y="21812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142875</xdr:colOff>
      <xdr:row>38</xdr:row>
      <xdr:rowOff>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/>
        </xdr:cNvSpPr>
      </xdr:nvSpPr>
      <xdr:spPr bwMode="auto">
        <a:xfrm>
          <a:off x="12582525" y="33147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142875</xdr:colOff>
      <xdr:row>46</xdr:row>
      <xdr:rowOff>0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/>
        </xdr:cNvSpPr>
      </xdr:nvSpPr>
      <xdr:spPr bwMode="auto">
        <a:xfrm>
          <a:off x="12582525" y="444817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142875</xdr:colOff>
      <xdr:row>54</xdr:row>
      <xdr:rowOff>0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/>
        </xdr:cNvSpPr>
      </xdr:nvSpPr>
      <xdr:spPr bwMode="auto">
        <a:xfrm>
          <a:off x="12582525" y="55816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55</xdr:row>
      <xdr:rowOff>0</xdr:rowOff>
    </xdr:from>
    <xdr:to>
      <xdr:col>25</xdr:col>
      <xdr:colOff>142875</xdr:colOff>
      <xdr:row>62</xdr:row>
      <xdr:rowOff>0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/>
        </xdr:cNvSpPr>
      </xdr:nvSpPr>
      <xdr:spPr bwMode="auto">
        <a:xfrm>
          <a:off x="12582525" y="67151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63</xdr:row>
      <xdr:rowOff>0</xdr:rowOff>
    </xdr:from>
    <xdr:to>
      <xdr:col>25</xdr:col>
      <xdr:colOff>142875</xdr:colOff>
      <xdr:row>70</xdr:row>
      <xdr:rowOff>0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/>
        </xdr:cNvSpPr>
      </xdr:nvSpPr>
      <xdr:spPr bwMode="auto">
        <a:xfrm>
          <a:off x="12582525" y="78486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142875</xdr:colOff>
      <xdr:row>22</xdr:row>
      <xdr:rowOff>0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/>
        </xdr:cNvSpPr>
      </xdr:nvSpPr>
      <xdr:spPr bwMode="auto">
        <a:xfrm>
          <a:off x="12582525" y="10477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23</xdr:row>
      <xdr:rowOff>0</xdr:rowOff>
    </xdr:from>
    <xdr:to>
      <xdr:col>46</xdr:col>
      <xdr:colOff>142875</xdr:colOff>
      <xdr:row>30</xdr:row>
      <xdr:rowOff>0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/>
        </xdr:cNvSpPr>
      </xdr:nvSpPr>
      <xdr:spPr bwMode="auto">
        <a:xfrm rot="10800000">
          <a:off x="24469725" y="21812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31</xdr:row>
      <xdr:rowOff>0</xdr:rowOff>
    </xdr:from>
    <xdr:to>
      <xdr:col>46</xdr:col>
      <xdr:colOff>142875</xdr:colOff>
      <xdr:row>38</xdr:row>
      <xdr:rowOff>0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/>
        </xdr:cNvSpPr>
      </xdr:nvSpPr>
      <xdr:spPr bwMode="auto">
        <a:xfrm rot="10800000">
          <a:off x="24469725" y="33147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39</xdr:row>
      <xdr:rowOff>0</xdr:rowOff>
    </xdr:from>
    <xdr:to>
      <xdr:col>46</xdr:col>
      <xdr:colOff>142875</xdr:colOff>
      <xdr:row>46</xdr:row>
      <xdr:rowOff>0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>
          <a:spLocks/>
        </xdr:cNvSpPr>
      </xdr:nvSpPr>
      <xdr:spPr bwMode="auto">
        <a:xfrm rot="10800000">
          <a:off x="24469725" y="444817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47</xdr:row>
      <xdr:rowOff>0</xdr:rowOff>
    </xdr:from>
    <xdr:to>
      <xdr:col>46</xdr:col>
      <xdr:colOff>142875</xdr:colOff>
      <xdr:row>54</xdr:row>
      <xdr:rowOff>0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>
          <a:spLocks/>
        </xdr:cNvSpPr>
      </xdr:nvSpPr>
      <xdr:spPr bwMode="auto">
        <a:xfrm rot="10800000">
          <a:off x="24469725" y="55816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55</xdr:row>
      <xdr:rowOff>0</xdr:rowOff>
    </xdr:from>
    <xdr:to>
      <xdr:col>46</xdr:col>
      <xdr:colOff>142875</xdr:colOff>
      <xdr:row>62</xdr:row>
      <xdr:rowOff>0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>
          <a:spLocks/>
        </xdr:cNvSpPr>
      </xdr:nvSpPr>
      <xdr:spPr bwMode="auto">
        <a:xfrm rot="10800000">
          <a:off x="24469725" y="67151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63</xdr:row>
      <xdr:rowOff>0</xdr:rowOff>
    </xdr:from>
    <xdr:to>
      <xdr:col>46</xdr:col>
      <xdr:colOff>142875</xdr:colOff>
      <xdr:row>70</xdr:row>
      <xdr:rowOff>0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>
          <a:spLocks/>
        </xdr:cNvSpPr>
      </xdr:nvSpPr>
      <xdr:spPr bwMode="auto">
        <a:xfrm rot="10800000">
          <a:off x="24469725" y="78486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0</xdr:colOff>
      <xdr:row>15</xdr:row>
      <xdr:rowOff>0</xdr:rowOff>
    </xdr:from>
    <xdr:to>
      <xdr:col>46</xdr:col>
      <xdr:colOff>142875</xdr:colOff>
      <xdr:row>22</xdr:row>
      <xdr:rowOff>0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>
          <a:spLocks/>
        </xdr:cNvSpPr>
      </xdr:nvSpPr>
      <xdr:spPr bwMode="auto">
        <a:xfrm rot="10800000">
          <a:off x="24469725" y="10477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142875</xdr:colOff>
      <xdr:row>38</xdr:row>
      <xdr:rowOff>0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>
          <a:spLocks/>
        </xdr:cNvSpPr>
      </xdr:nvSpPr>
      <xdr:spPr bwMode="auto">
        <a:xfrm>
          <a:off x="24984075" y="33147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142875</xdr:colOff>
      <xdr:row>46</xdr:row>
      <xdr:rowOff>0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>
          <a:spLocks/>
        </xdr:cNvSpPr>
      </xdr:nvSpPr>
      <xdr:spPr bwMode="auto">
        <a:xfrm>
          <a:off x="24984075" y="444817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142875</xdr:colOff>
      <xdr:row>54</xdr:row>
      <xdr:rowOff>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>
          <a:spLocks/>
        </xdr:cNvSpPr>
      </xdr:nvSpPr>
      <xdr:spPr bwMode="auto">
        <a:xfrm>
          <a:off x="24984075" y="55816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55</xdr:row>
      <xdr:rowOff>0</xdr:rowOff>
    </xdr:from>
    <xdr:to>
      <xdr:col>49</xdr:col>
      <xdr:colOff>142875</xdr:colOff>
      <xdr:row>62</xdr:row>
      <xdr:rowOff>0</xdr:rowOff>
    </xdr:to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>
          <a:spLocks/>
        </xdr:cNvSpPr>
      </xdr:nvSpPr>
      <xdr:spPr bwMode="auto">
        <a:xfrm>
          <a:off x="24984075" y="67151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63</xdr:row>
      <xdr:rowOff>0</xdr:rowOff>
    </xdr:from>
    <xdr:to>
      <xdr:col>49</xdr:col>
      <xdr:colOff>142875</xdr:colOff>
      <xdr:row>70</xdr:row>
      <xdr:rowOff>0</xdr:rowOff>
    </xdr:to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>
          <a:spLocks/>
        </xdr:cNvSpPr>
      </xdr:nvSpPr>
      <xdr:spPr bwMode="auto">
        <a:xfrm>
          <a:off x="24984075" y="78486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15</xdr:row>
      <xdr:rowOff>0</xdr:rowOff>
    </xdr:from>
    <xdr:to>
      <xdr:col>49</xdr:col>
      <xdr:colOff>142875</xdr:colOff>
      <xdr:row>22</xdr:row>
      <xdr:rowOff>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>
          <a:spLocks/>
        </xdr:cNvSpPr>
      </xdr:nvSpPr>
      <xdr:spPr bwMode="auto">
        <a:xfrm>
          <a:off x="24984075" y="10477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142875</xdr:colOff>
      <xdr:row>30</xdr:row>
      <xdr:rowOff>0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>
          <a:spLocks/>
        </xdr:cNvSpPr>
      </xdr:nvSpPr>
      <xdr:spPr bwMode="auto">
        <a:xfrm>
          <a:off x="24984075" y="21812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142875</xdr:colOff>
      <xdr:row>38</xdr:row>
      <xdr:rowOff>0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>
          <a:spLocks/>
        </xdr:cNvSpPr>
      </xdr:nvSpPr>
      <xdr:spPr bwMode="auto">
        <a:xfrm rot="10800000">
          <a:off x="36871275" y="33147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142875</xdr:colOff>
      <xdr:row>46</xdr:row>
      <xdr:rowOff>0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>
          <a:spLocks/>
        </xdr:cNvSpPr>
      </xdr:nvSpPr>
      <xdr:spPr bwMode="auto">
        <a:xfrm rot="10800000">
          <a:off x="36871275" y="444817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142875</xdr:colOff>
      <xdr:row>54</xdr:row>
      <xdr:rowOff>0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>
          <a:spLocks/>
        </xdr:cNvSpPr>
      </xdr:nvSpPr>
      <xdr:spPr bwMode="auto">
        <a:xfrm rot="10800000">
          <a:off x="36871275" y="55816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142875</xdr:colOff>
      <xdr:row>62</xdr:row>
      <xdr:rowOff>0</xdr:rowOff>
    </xdr:to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>
          <a:spLocks/>
        </xdr:cNvSpPr>
      </xdr:nvSpPr>
      <xdr:spPr bwMode="auto">
        <a:xfrm rot="10800000">
          <a:off x="36871275" y="67151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142875</xdr:colOff>
      <xdr:row>70</xdr:row>
      <xdr:rowOff>0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>
          <a:spLocks/>
        </xdr:cNvSpPr>
      </xdr:nvSpPr>
      <xdr:spPr bwMode="auto">
        <a:xfrm rot="10800000">
          <a:off x="36871275" y="78486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15</xdr:row>
      <xdr:rowOff>0</xdr:rowOff>
    </xdr:from>
    <xdr:to>
      <xdr:col>70</xdr:col>
      <xdr:colOff>142875</xdr:colOff>
      <xdr:row>22</xdr:row>
      <xdr:rowOff>0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>
          <a:spLocks/>
        </xdr:cNvSpPr>
      </xdr:nvSpPr>
      <xdr:spPr bwMode="auto">
        <a:xfrm rot="10800000">
          <a:off x="36871275" y="10477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142875</xdr:colOff>
      <xdr:row>30</xdr:row>
      <xdr:rowOff>0</xdr:rowOff>
    </xdr:to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>
          <a:spLocks/>
        </xdr:cNvSpPr>
      </xdr:nvSpPr>
      <xdr:spPr bwMode="auto">
        <a:xfrm rot="10800000">
          <a:off x="36871275" y="21812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94</xdr:col>
      <xdr:colOff>0</xdr:colOff>
      <xdr:row>39</xdr:row>
      <xdr:rowOff>0</xdr:rowOff>
    </xdr:from>
    <xdr:to>
      <xdr:col>94</xdr:col>
      <xdr:colOff>142875</xdr:colOff>
      <xdr:row>46</xdr:row>
      <xdr:rowOff>0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>
          <a:spLocks/>
        </xdr:cNvSpPr>
      </xdr:nvSpPr>
      <xdr:spPr bwMode="auto">
        <a:xfrm rot="10800000">
          <a:off x="49272825" y="444817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94</xdr:col>
      <xdr:colOff>0</xdr:colOff>
      <xdr:row>15</xdr:row>
      <xdr:rowOff>0</xdr:rowOff>
    </xdr:from>
    <xdr:to>
      <xdr:col>94</xdr:col>
      <xdr:colOff>142875</xdr:colOff>
      <xdr:row>22</xdr:row>
      <xdr:rowOff>0</xdr:rowOff>
    </xdr:to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>
          <a:spLocks/>
        </xdr:cNvSpPr>
      </xdr:nvSpPr>
      <xdr:spPr bwMode="auto">
        <a:xfrm rot="10800000">
          <a:off x="49272825" y="10477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94</xdr:col>
      <xdr:colOff>0</xdr:colOff>
      <xdr:row>23</xdr:row>
      <xdr:rowOff>0</xdr:rowOff>
    </xdr:from>
    <xdr:to>
      <xdr:col>94</xdr:col>
      <xdr:colOff>142875</xdr:colOff>
      <xdr:row>30</xdr:row>
      <xdr:rowOff>0</xdr:rowOff>
    </xdr:to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>
          <a:spLocks/>
        </xdr:cNvSpPr>
      </xdr:nvSpPr>
      <xdr:spPr bwMode="auto">
        <a:xfrm rot="10800000">
          <a:off x="49272825" y="21812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94</xdr:col>
      <xdr:colOff>0</xdr:colOff>
      <xdr:row>31</xdr:row>
      <xdr:rowOff>0</xdr:rowOff>
    </xdr:from>
    <xdr:to>
      <xdr:col>94</xdr:col>
      <xdr:colOff>142875</xdr:colOff>
      <xdr:row>38</xdr:row>
      <xdr:rowOff>0</xdr:rowOff>
    </xdr:to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SpPr>
          <a:spLocks/>
        </xdr:cNvSpPr>
      </xdr:nvSpPr>
      <xdr:spPr bwMode="auto">
        <a:xfrm rot="10800000">
          <a:off x="49272825" y="33147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0</xdr:colOff>
      <xdr:row>39</xdr:row>
      <xdr:rowOff>0</xdr:rowOff>
    </xdr:from>
    <xdr:to>
      <xdr:col>73</xdr:col>
      <xdr:colOff>142875</xdr:colOff>
      <xdr:row>46</xdr:row>
      <xdr:rowOff>0</xdr:rowOff>
    </xdr:to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>
          <a:spLocks/>
        </xdr:cNvSpPr>
      </xdr:nvSpPr>
      <xdr:spPr bwMode="auto">
        <a:xfrm>
          <a:off x="37385625" y="444817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0</xdr:colOff>
      <xdr:row>15</xdr:row>
      <xdr:rowOff>0</xdr:rowOff>
    </xdr:from>
    <xdr:to>
      <xdr:col>73</xdr:col>
      <xdr:colOff>142875</xdr:colOff>
      <xdr:row>22</xdr:row>
      <xdr:rowOff>0</xdr:rowOff>
    </xdr:to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>
          <a:spLocks/>
        </xdr:cNvSpPr>
      </xdr:nvSpPr>
      <xdr:spPr bwMode="auto">
        <a:xfrm>
          <a:off x="37385625" y="104775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0</xdr:colOff>
      <xdr:row>23</xdr:row>
      <xdr:rowOff>0</xdr:rowOff>
    </xdr:from>
    <xdr:to>
      <xdr:col>73</xdr:col>
      <xdr:colOff>142875</xdr:colOff>
      <xdr:row>30</xdr:row>
      <xdr:rowOff>0</xdr:rowOff>
    </xdr:to>
    <xdr:sp macro="" textlink="">
      <xdr:nvSpPr>
        <xdr:cNvPr id="50" name="AutoShape 1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>
          <a:spLocks/>
        </xdr:cNvSpPr>
      </xdr:nvSpPr>
      <xdr:spPr bwMode="auto">
        <a:xfrm>
          <a:off x="37385625" y="2181225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0</xdr:colOff>
      <xdr:row>31</xdr:row>
      <xdr:rowOff>0</xdr:rowOff>
    </xdr:from>
    <xdr:to>
      <xdr:col>73</xdr:col>
      <xdr:colOff>142875</xdr:colOff>
      <xdr:row>38</xdr:row>
      <xdr:rowOff>0</xdr:rowOff>
    </xdr:to>
    <xdr:sp macro="" textlink="">
      <xdr:nvSpPr>
        <xdr:cNvPr id="51" name="AutoShape 1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SpPr>
          <a:spLocks/>
        </xdr:cNvSpPr>
      </xdr:nvSpPr>
      <xdr:spPr bwMode="auto">
        <a:xfrm>
          <a:off x="37385625" y="3314700"/>
          <a:ext cx="142875" cy="1066800"/>
        </a:xfrm>
        <a:prstGeom prst="leftBracket">
          <a:avLst>
            <a:gd name="adj" fmla="val 896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28575</xdr:rowOff>
    </xdr:from>
    <xdr:to>
      <xdr:col>2</xdr:col>
      <xdr:colOff>104775</xdr:colOff>
      <xdr:row>31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66700" y="942975"/>
          <a:ext cx="76200" cy="2828925"/>
        </a:xfrm>
        <a:prstGeom prst="leftBracket">
          <a:avLst>
            <a:gd name="adj" fmla="val 1474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32</xdr:row>
      <xdr:rowOff>19050</xdr:rowOff>
    </xdr:from>
    <xdr:to>
      <xdr:col>2</xdr:col>
      <xdr:colOff>95250</xdr:colOff>
      <xdr:row>57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7175" y="3829050"/>
          <a:ext cx="76200" cy="2838450"/>
        </a:xfrm>
        <a:prstGeom prst="leftBracket">
          <a:avLst>
            <a:gd name="adj" fmla="val 14434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58</xdr:row>
      <xdr:rowOff>9525</xdr:rowOff>
    </xdr:from>
    <xdr:to>
      <xdr:col>2</xdr:col>
      <xdr:colOff>104775</xdr:colOff>
      <xdr:row>82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257175" y="6715125"/>
          <a:ext cx="85725" cy="2847975"/>
        </a:xfrm>
        <a:prstGeom prst="leftBracket">
          <a:avLst>
            <a:gd name="adj" fmla="val 12873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28575</xdr:colOff>
      <xdr:row>6</xdr:row>
      <xdr:rowOff>28575</xdr:rowOff>
    </xdr:from>
    <xdr:to>
      <xdr:col>16</xdr:col>
      <xdr:colOff>104775</xdr:colOff>
      <xdr:row>30</xdr:row>
      <xdr:rowOff>104775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448425" y="942975"/>
          <a:ext cx="76200" cy="2819400"/>
        </a:xfrm>
        <a:prstGeom prst="leftBracket">
          <a:avLst>
            <a:gd name="adj" fmla="val 1433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32</xdr:row>
      <xdr:rowOff>19050</xdr:rowOff>
    </xdr:from>
    <xdr:to>
      <xdr:col>16</xdr:col>
      <xdr:colOff>95250</xdr:colOff>
      <xdr:row>57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6438900" y="3829050"/>
          <a:ext cx="76200" cy="2838450"/>
        </a:xfrm>
        <a:prstGeom prst="leftBracket">
          <a:avLst>
            <a:gd name="adj" fmla="val 14434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58</xdr:row>
      <xdr:rowOff>9525</xdr:rowOff>
    </xdr:from>
    <xdr:to>
      <xdr:col>16</xdr:col>
      <xdr:colOff>104775</xdr:colOff>
      <xdr:row>82</xdr:row>
      <xdr:rowOff>114300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6438900" y="6715125"/>
          <a:ext cx="85725" cy="2847975"/>
        </a:xfrm>
        <a:prstGeom prst="leftBracket">
          <a:avLst>
            <a:gd name="adj" fmla="val 12873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28575</xdr:colOff>
      <xdr:row>6</xdr:row>
      <xdr:rowOff>28575</xdr:rowOff>
    </xdr:from>
    <xdr:to>
      <xdr:col>30</xdr:col>
      <xdr:colOff>104775</xdr:colOff>
      <xdr:row>31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12630150" y="942975"/>
          <a:ext cx="76200" cy="2828925"/>
        </a:xfrm>
        <a:prstGeom prst="leftBracket">
          <a:avLst>
            <a:gd name="adj" fmla="val 1474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</xdr:colOff>
      <xdr:row>32</xdr:row>
      <xdr:rowOff>19050</xdr:rowOff>
    </xdr:from>
    <xdr:to>
      <xdr:col>30</xdr:col>
      <xdr:colOff>95250</xdr:colOff>
      <xdr:row>57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12620625" y="3829050"/>
          <a:ext cx="76200" cy="2838450"/>
        </a:xfrm>
        <a:prstGeom prst="leftBracket">
          <a:avLst>
            <a:gd name="adj" fmla="val 14434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</xdr:colOff>
      <xdr:row>58</xdr:row>
      <xdr:rowOff>9525</xdr:rowOff>
    </xdr:from>
    <xdr:to>
      <xdr:col>30</xdr:col>
      <xdr:colOff>104775</xdr:colOff>
      <xdr:row>82</xdr:row>
      <xdr:rowOff>114300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12620625" y="6715125"/>
          <a:ext cx="85725" cy="2847975"/>
        </a:xfrm>
        <a:prstGeom prst="leftBracket">
          <a:avLst>
            <a:gd name="adj" fmla="val 12873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28575</xdr:colOff>
      <xdr:row>6</xdr:row>
      <xdr:rowOff>28575</xdr:rowOff>
    </xdr:from>
    <xdr:to>
      <xdr:col>44</xdr:col>
      <xdr:colOff>104775</xdr:colOff>
      <xdr:row>30</xdr:row>
      <xdr:rowOff>104775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18811875" y="942975"/>
          <a:ext cx="76200" cy="2819400"/>
        </a:xfrm>
        <a:prstGeom prst="leftBracket">
          <a:avLst>
            <a:gd name="adj" fmla="val 13224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19050</xdr:colOff>
      <xdr:row>32</xdr:row>
      <xdr:rowOff>19050</xdr:rowOff>
    </xdr:from>
    <xdr:to>
      <xdr:col>44</xdr:col>
      <xdr:colOff>95250</xdr:colOff>
      <xdr:row>57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18802350" y="3829050"/>
          <a:ext cx="76200" cy="2838450"/>
        </a:xfrm>
        <a:prstGeom prst="leftBracket">
          <a:avLst>
            <a:gd name="adj" fmla="val 13313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19050</xdr:colOff>
      <xdr:row>58</xdr:row>
      <xdr:rowOff>9525</xdr:rowOff>
    </xdr:from>
    <xdr:to>
      <xdr:col>44</xdr:col>
      <xdr:colOff>104775</xdr:colOff>
      <xdr:row>82</xdr:row>
      <xdr:rowOff>114300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18802350" y="6715125"/>
          <a:ext cx="85725" cy="2847975"/>
        </a:xfrm>
        <a:prstGeom prst="leftBracket">
          <a:avLst>
            <a:gd name="adj" fmla="val 1187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35</xdr:row>
      <xdr:rowOff>28575</xdr:rowOff>
    </xdr:from>
    <xdr:to>
      <xdr:col>2</xdr:col>
      <xdr:colOff>0</xdr:colOff>
      <xdr:row>62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238125" y="4095750"/>
          <a:ext cx="104775" cy="2771775"/>
        </a:xfrm>
        <a:prstGeom prst="leftBracket">
          <a:avLst>
            <a:gd name="adj" fmla="val 10251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64</xdr:row>
      <xdr:rowOff>19050</xdr:rowOff>
    </xdr:from>
    <xdr:to>
      <xdr:col>1</xdr:col>
      <xdr:colOff>123825</xdr:colOff>
      <xdr:row>89</xdr:row>
      <xdr:rowOff>123825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228600" y="6934200"/>
          <a:ext cx="104775" cy="2209800"/>
        </a:xfrm>
        <a:prstGeom prst="leftBracket">
          <a:avLst>
            <a:gd name="adj" fmla="val 8172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6</xdr:row>
      <xdr:rowOff>28575</xdr:rowOff>
    </xdr:from>
    <xdr:to>
      <xdr:col>1</xdr:col>
      <xdr:colOff>104775</xdr:colOff>
      <xdr:row>34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238125" y="1019175"/>
          <a:ext cx="76200" cy="3000375"/>
        </a:xfrm>
        <a:prstGeom prst="leftBracket">
          <a:avLst>
            <a:gd name="adj" fmla="val 15640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35</xdr:row>
      <xdr:rowOff>28575</xdr:rowOff>
    </xdr:from>
    <xdr:to>
      <xdr:col>31</xdr:col>
      <xdr:colOff>114300</xdr:colOff>
      <xdr:row>62</xdr:row>
      <xdr:rowOff>123825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11963400" y="4095750"/>
          <a:ext cx="114300" cy="2771775"/>
        </a:xfrm>
        <a:prstGeom prst="rightBracket">
          <a:avLst>
            <a:gd name="adj" fmla="val 9015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9525</xdr:colOff>
      <xdr:row>64</xdr:row>
      <xdr:rowOff>19050</xdr:rowOff>
    </xdr:from>
    <xdr:to>
      <xdr:col>31</xdr:col>
      <xdr:colOff>114300</xdr:colOff>
      <xdr:row>89</xdr:row>
      <xdr:rowOff>123825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/>
        </xdr:cNvSpPr>
      </xdr:nvSpPr>
      <xdr:spPr bwMode="auto">
        <a:xfrm>
          <a:off x="11972925" y="6934200"/>
          <a:ext cx="104775" cy="2209800"/>
        </a:xfrm>
        <a:prstGeom prst="rightBracket">
          <a:avLst>
            <a:gd name="adj" fmla="val 784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28575</xdr:rowOff>
    </xdr:from>
    <xdr:to>
      <xdr:col>31</xdr:col>
      <xdr:colOff>114300</xdr:colOff>
      <xdr:row>33</xdr:row>
      <xdr:rowOff>123825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/>
        </xdr:cNvSpPr>
      </xdr:nvSpPr>
      <xdr:spPr bwMode="auto">
        <a:xfrm>
          <a:off x="11963400" y="1019175"/>
          <a:ext cx="114300" cy="3000375"/>
        </a:xfrm>
        <a:prstGeom prst="rightBracket">
          <a:avLst>
            <a:gd name="adj" fmla="val 9758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28575</xdr:colOff>
      <xdr:row>35</xdr:row>
      <xdr:rowOff>28575</xdr:rowOff>
    </xdr:from>
    <xdr:to>
      <xdr:col>35</xdr:col>
      <xdr:colOff>0</xdr:colOff>
      <xdr:row>62</xdr:row>
      <xdr:rowOff>114300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/>
        </xdr:cNvSpPr>
      </xdr:nvSpPr>
      <xdr:spPr bwMode="auto">
        <a:xfrm>
          <a:off x="12592050" y="4095750"/>
          <a:ext cx="104775" cy="2771775"/>
        </a:xfrm>
        <a:prstGeom prst="leftBracket">
          <a:avLst>
            <a:gd name="adj" fmla="val 10251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19050</xdr:colOff>
      <xdr:row>64</xdr:row>
      <xdr:rowOff>19050</xdr:rowOff>
    </xdr:from>
    <xdr:to>
      <xdr:col>34</xdr:col>
      <xdr:colOff>123825</xdr:colOff>
      <xdr:row>90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/>
        </xdr:cNvSpPr>
      </xdr:nvSpPr>
      <xdr:spPr bwMode="auto">
        <a:xfrm>
          <a:off x="12582525" y="6934200"/>
          <a:ext cx="104775" cy="2209800"/>
        </a:xfrm>
        <a:prstGeom prst="leftBracket">
          <a:avLst>
            <a:gd name="adj" fmla="val 8172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28575</xdr:colOff>
      <xdr:row>6</xdr:row>
      <xdr:rowOff>28575</xdr:rowOff>
    </xdr:from>
    <xdr:to>
      <xdr:col>34</xdr:col>
      <xdr:colOff>104775</xdr:colOff>
      <xdr:row>34</xdr:row>
      <xdr:rowOff>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/>
        </xdr:cNvSpPr>
      </xdr:nvSpPr>
      <xdr:spPr bwMode="auto">
        <a:xfrm>
          <a:off x="12592050" y="1019175"/>
          <a:ext cx="76200" cy="3000375"/>
        </a:xfrm>
        <a:prstGeom prst="leftBracket">
          <a:avLst>
            <a:gd name="adj" fmla="val 15640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0</xdr:colOff>
      <xdr:row>35</xdr:row>
      <xdr:rowOff>28575</xdr:rowOff>
    </xdr:from>
    <xdr:to>
      <xdr:col>64</xdr:col>
      <xdr:colOff>114300</xdr:colOff>
      <xdr:row>62</xdr:row>
      <xdr:rowOff>123825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/>
        </xdr:cNvSpPr>
      </xdr:nvSpPr>
      <xdr:spPr bwMode="auto">
        <a:xfrm>
          <a:off x="24317325" y="4095750"/>
          <a:ext cx="114300" cy="2771775"/>
        </a:xfrm>
        <a:prstGeom prst="rightBracket">
          <a:avLst>
            <a:gd name="adj" fmla="val 9015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9525</xdr:colOff>
      <xdr:row>64</xdr:row>
      <xdr:rowOff>19050</xdr:rowOff>
    </xdr:from>
    <xdr:to>
      <xdr:col>64</xdr:col>
      <xdr:colOff>114300</xdr:colOff>
      <xdr:row>89</xdr:row>
      <xdr:rowOff>123825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/>
        </xdr:cNvSpPr>
      </xdr:nvSpPr>
      <xdr:spPr bwMode="auto">
        <a:xfrm>
          <a:off x="24326850" y="6934200"/>
          <a:ext cx="104775" cy="2209800"/>
        </a:xfrm>
        <a:prstGeom prst="rightBracket">
          <a:avLst>
            <a:gd name="adj" fmla="val 784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28575</xdr:rowOff>
    </xdr:from>
    <xdr:to>
      <xdr:col>64</xdr:col>
      <xdr:colOff>114300</xdr:colOff>
      <xdr:row>33</xdr:row>
      <xdr:rowOff>123825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/>
        </xdr:cNvSpPr>
      </xdr:nvSpPr>
      <xdr:spPr bwMode="auto">
        <a:xfrm>
          <a:off x="24317325" y="1019175"/>
          <a:ext cx="114300" cy="3000375"/>
        </a:xfrm>
        <a:prstGeom prst="rightBracket">
          <a:avLst>
            <a:gd name="adj" fmla="val 9758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67</xdr:col>
      <xdr:colOff>28575</xdr:colOff>
      <xdr:row>35</xdr:row>
      <xdr:rowOff>28575</xdr:rowOff>
    </xdr:from>
    <xdr:to>
      <xdr:col>68</xdr:col>
      <xdr:colOff>0</xdr:colOff>
      <xdr:row>62</xdr:row>
      <xdr:rowOff>114300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/>
        </xdr:cNvSpPr>
      </xdr:nvSpPr>
      <xdr:spPr bwMode="auto">
        <a:xfrm>
          <a:off x="24945975" y="4095750"/>
          <a:ext cx="104775" cy="2771775"/>
        </a:xfrm>
        <a:prstGeom prst="leftBracket">
          <a:avLst>
            <a:gd name="adj" fmla="val 10251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67</xdr:col>
      <xdr:colOff>19050</xdr:colOff>
      <xdr:row>64</xdr:row>
      <xdr:rowOff>19050</xdr:rowOff>
    </xdr:from>
    <xdr:to>
      <xdr:col>67</xdr:col>
      <xdr:colOff>123825</xdr:colOff>
      <xdr:row>89</xdr:row>
      <xdr:rowOff>123825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/>
        </xdr:cNvSpPr>
      </xdr:nvSpPr>
      <xdr:spPr bwMode="auto">
        <a:xfrm>
          <a:off x="24936450" y="6934200"/>
          <a:ext cx="104775" cy="2209800"/>
        </a:xfrm>
        <a:prstGeom prst="leftBracket">
          <a:avLst>
            <a:gd name="adj" fmla="val 8172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67</xdr:col>
      <xdr:colOff>28575</xdr:colOff>
      <xdr:row>6</xdr:row>
      <xdr:rowOff>28575</xdr:rowOff>
    </xdr:from>
    <xdr:to>
      <xdr:col>67</xdr:col>
      <xdr:colOff>104775</xdr:colOff>
      <xdr:row>34</xdr:row>
      <xdr:rowOff>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/>
        </xdr:cNvSpPr>
      </xdr:nvSpPr>
      <xdr:spPr bwMode="auto">
        <a:xfrm>
          <a:off x="24945975" y="1019175"/>
          <a:ext cx="76200" cy="3000375"/>
        </a:xfrm>
        <a:prstGeom prst="leftBracket">
          <a:avLst>
            <a:gd name="adj" fmla="val 15640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97</xdr:col>
      <xdr:colOff>0</xdr:colOff>
      <xdr:row>35</xdr:row>
      <xdr:rowOff>28575</xdr:rowOff>
    </xdr:from>
    <xdr:to>
      <xdr:col>97</xdr:col>
      <xdr:colOff>114300</xdr:colOff>
      <xdr:row>62</xdr:row>
      <xdr:rowOff>123825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/>
        </xdr:cNvSpPr>
      </xdr:nvSpPr>
      <xdr:spPr bwMode="auto">
        <a:xfrm>
          <a:off x="36671250" y="4095750"/>
          <a:ext cx="114300" cy="2771775"/>
        </a:xfrm>
        <a:prstGeom prst="rightBracket">
          <a:avLst>
            <a:gd name="adj" fmla="val 9015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97</xdr:col>
      <xdr:colOff>9525</xdr:colOff>
      <xdr:row>64</xdr:row>
      <xdr:rowOff>19050</xdr:rowOff>
    </xdr:from>
    <xdr:to>
      <xdr:col>97</xdr:col>
      <xdr:colOff>114300</xdr:colOff>
      <xdr:row>89</xdr:row>
      <xdr:rowOff>123825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/>
        </xdr:cNvSpPr>
      </xdr:nvSpPr>
      <xdr:spPr bwMode="auto">
        <a:xfrm>
          <a:off x="36680775" y="6934200"/>
          <a:ext cx="104775" cy="2209800"/>
        </a:xfrm>
        <a:prstGeom prst="rightBracket">
          <a:avLst>
            <a:gd name="adj" fmla="val 784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97</xdr:col>
      <xdr:colOff>0</xdr:colOff>
      <xdr:row>6</xdr:row>
      <xdr:rowOff>28575</xdr:rowOff>
    </xdr:from>
    <xdr:to>
      <xdr:col>97</xdr:col>
      <xdr:colOff>114300</xdr:colOff>
      <xdr:row>33</xdr:row>
      <xdr:rowOff>123825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/>
        </xdr:cNvSpPr>
      </xdr:nvSpPr>
      <xdr:spPr bwMode="auto">
        <a:xfrm>
          <a:off x="36671250" y="1019175"/>
          <a:ext cx="114300" cy="3000375"/>
        </a:xfrm>
        <a:prstGeom prst="rightBracket">
          <a:avLst>
            <a:gd name="adj" fmla="val 9758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28575</xdr:rowOff>
    </xdr:from>
    <xdr:to>
      <xdr:col>3</xdr:col>
      <xdr:colOff>0</xdr:colOff>
      <xdr:row>33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266700" y="942975"/>
          <a:ext cx="114300" cy="2924175"/>
        </a:xfrm>
        <a:prstGeom prst="leftBracket">
          <a:avLst>
            <a:gd name="adj" fmla="val 9913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35</xdr:row>
      <xdr:rowOff>28575</xdr:rowOff>
    </xdr:from>
    <xdr:to>
      <xdr:col>3</xdr:col>
      <xdr:colOff>0</xdr:colOff>
      <xdr:row>62</xdr:row>
      <xdr:rowOff>95250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 bwMode="auto">
        <a:xfrm>
          <a:off x="266700" y="3952875"/>
          <a:ext cx="114300" cy="2924175"/>
        </a:xfrm>
        <a:prstGeom prst="leftBracket">
          <a:avLst>
            <a:gd name="adj" fmla="val 9913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64</xdr:row>
      <xdr:rowOff>19050</xdr:rowOff>
    </xdr:from>
    <xdr:to>
      <xdr:col>3</xdr:col>
      <xdr:colOff>0</xdr:colOff>
      <xdr:row>91</xdr:row>
      <xdr:rowOff>85725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>
          <a:off x="266700" y="6953250"/>
          <a:ext cx="114300" cy="2924175"/>
        </a:xfrm>
        <a:prstGeom prst="leftBracket">
          <a:avLst>
            <a:gd name="adj" fmla="val 9913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19050</xdr:colOff>
      <xdr:row>6</xdr:row>
      <xdr:rowOff>28575</xdr:rowOff>
    </xdr:from>
    <xdr:to>
      <xdr:col>33</xdr:col>
      <xdr:colOff>152400</xdr:colOff>
      <xdr:row>33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/>
        </xdr:cNvSpPr>
      </xdr:nvSpPr>
      <xdr:spPr bwMode="auto">
        <a:xfrm>
          <a:off x="11934825" y="942975"/>
          <a:ext cx="133350" cy="2924175"/>
        </a:xfrm>
        <a:prstGeom prst="rightBracket">
          <a:avLst>
            <a:gd name="adj" fmla="val 8152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19050</xdr:colOff>
      <xdr:row>35</xdr:row>
      <xdr:rowOff>0</xdr:rowOff>
    </xdr:from>
    <xdr:to>
      <xdr:col>33</xdr:col>
      <xdr:colOff>142875</xdr:colOff>
      <xdr:row>62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/>
        </xdr:cNvSpPr>
      </xdr:nvSpPr>
      <xdr:spPr bwMode="auto">
        <a:xfrm>
          <a:off x="11934825" y="3924300"/>
          <a:ext cx="123825" cy="2971800"/>
        </a:xfrm>
        <a:prstGeom prst="rightBracket">
          <a:avLst>
            <a:gd name="adj" fmla="val 8922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9525</xdr:colOff>
      <xdr:row>64</xdr:row>
      <xdr:rowOff>19050</xdr:rowOff>
    </xdr:from>
    <xdr:to>
      <xdr:col>33</xdr:col>
      <xdr:colOff>142875</xdr:colOff>
      <xdr:row>92</xdr:row>
      <xdr:rowOff>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/>
        </xdr:cNvSpPr>
      </xdr:nvSpPr>
      <xdr:spPr bwMode="auto">
        <a:xfrm>
          <a:off x="11925300" y="6953250"/>
          <a:ext cx="133350" cy="2952750"/>
        </a:xfrm>
        <a:prstGeom prst="rightBracket">
          <a:avLst>
            <a:gd name="adj" fmla="val 8231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19050</xdr:colOff>
      <xdr:row>6</xdr:row>
      <xdr:rowOff>0</xdr:rowOff>
    </xdr:from>
    <xdr:to>
      <xdr:col>33</xdr:col>
      <xdr:colOff>152400</xdr:colOff>
      <xdr:row>30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1934825" y="914400"/>
          <a:ext cx="133350" cy="2857500"/>
        </a:xfrm>
        <a:prstGeom prst="rightBracket">
          <a:avLst>
            <a:gd name="adj" fmla="val 8224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9525</xdr:colOff>
      <xdr:row>32</xdr:row>
      <xdr:rowOff>0</xdr:rowOff>
    </xdr:from>
    <xdr:to>
      <xdr:col>33</xdr:col>
      <xdr:colOff>142875</xdr:colOff>
      <xdr:row>57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11925300" y="3810000"/>
          <a:ext cx="133350" cy="2857500"/>
        </a:xfrm>
        <a:prstGeom prst="rightBracket">
          <a:avLst>
            <a:gd name="adj" fmla="val 82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19050</xdr:colOff>
      <xdr:row>57</xdr:row>
      <xdr:rowOff>66675</xdr:rowOff>
    </xdr:from>
    <xdr:to>
      <xdr:col>33</xdr:col>
      <xdr:colOff>152400</xdr:colOff>
      <xdr:row>83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 bwMode="auto">
        <a:xfrm>
          <a:off x="11934825" y="6705600"/>
          <a:ext cx="133350" cy="2857500"/>
        </a:xfrm>
        <a:prstGeom prst="rightBracket">
          <a:avLst>
            <a:gd name="adj" fmla="val 8452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</xdr:row>
      <xdr:rowOff>0</xdr:rowOff>
    </xdr:from>
    <xdr:to>
      <xdr:col>3</xdr:col>
      <xdr:colOff>9525</xdr:colOff>
      <xdr:row>30</xdr:row>
      <xdr:rowOff>114300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/>
        </xdr:cNvSpPr>
      </xdr:nvSpPr>
      <xdr:spPr bwMode="auto">
        <a:xfrm>
          <a:off x="276225" y="914400"/>
          <a:ext cx="114300" cy="2857500"/>
        </a:xfrm>
        <a:prstGeom prst="leftBracket">
          <a:avLst>
            <a:gd name="adj" fmla="val 968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32</xdr:row>
      <xdr:rowOff>0</xdr:rowOff>
    </xdr:from>
    <xdr:to>
      <xdr:col>3</xdr:col>
      <xdr:colOff>9525</xdr:colOff>
      <xdr:row>56</xdr:row>
      <xdr:rowOff>114300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/>
        </xdr:cNvSpPr>
      </xdr:nvSpPr>
      <xdr:spPr bwMode="auto">
        <a:xfrm>
          <a:off x="276225" y="3810000"/>
          <a:ext cx="114300" cy="2857500"/>
        </a:xfrm>
        <a:prstGeom prst="leftBracket">
          <a:avLst>
            <a:gd name="adj" fmla="val 968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58</xdr:row>
      <xdr:rowOff>0</xdr:rowOff>
    </xdr:from>
    <xdr:to>
      <xdr:col>3</xdr:col>
      <xdr:colOff>9525</xdr:colOff>
      <xdr:row>82</xdr:row>
      <xdr:rowOff>114300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/>
        </xdr:cNvSpPr>
      </xdr:nvSpPr>
      <xdr:spPr bwMode="auto">
        <a:xfrm>
          <a:off x="276225" y="6705600"/>
          <a:ext cx="114300" cy="2857500"/>
        </a:xfrm>
        <a:prstGeom prst="leftBracket">
          <a:avLst>
            <a:gd name="adj" fmla="val 968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34</xdr:row>
      <xdr:rowOff>28575</xdr:rowOff>
    </xdr:from>
    <xdr:to>
      <xdr:col>3</xdr:col>
      <xdr:colOff>0</xdr:colOff>
      <xdr:row>61</xdr:row>
      <xdr:rowOff>85725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285750" y="4286250"/>
          <a:ext cx="104775" cy="2743200"/>
        </a:xfrm>
        <a:prstGeom prst="leftBracket">
          <a:avLst>
            <a:gd name="adj" fmla="val 10145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</xdr:row>
      <xdr:rowOff>28575</xdr:rowOff>
    </xdr:from>
    <xdr:to>
      <xdr:col>3</xdr:col>
      <xdr:colOff>0</xdr:colOff>
      <xdr:row>32</xdr:row>
      <xdr:rowOff>85725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/>
        </xdr:cNvSpPr>
      </xdr:nvSpPr>
      <xdr:spPr bwMode="auto">
        <a:xfrm>
          <a:off x="285750" y="1143000"/>
          <a:ext cx="104775" cy="2971800"/>
        </a:xfrm>
        <a:prstGeom prst="leftBracket">
          <a:avLst>
            <a:gd name="adj" fmla="val 10990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34</xdr:row>
      <xdr:rowOff>28575</xdr:rowOff>
    </xdr:from>
    <xdr:to>
      <xdr:col>25</xdr:col>
      <xdr:colOff>114300</xdr:colOff>
      <xdr:row>61</xdr:row>
      <xdr:rowOff>114300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/>
        </xdr:cNvSpPr>
      </xdr:nvSpPr>
      <xdr:spPr bwMode="auto">
        <a:xfrm>
          <a:off x="11906250" y="4286250"/>
          <a:ext cx="76200" cy="2771775"/>
        </a:xfrm>
        <a:prstGeom prst="rightBracket">
          <a:avLst>
            <a:gd name="adj" fmla="val 13522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5</xdr:row>
      <xdr:rowOff>28575</xdr:rowOff>
    </xdr:from>
    <xdr:to>
      <xdr:col>25</xdr:col>
      <xdr:colOff>114300</xdr:colOff>
      <xdr:row>32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/>
        </xdr:cNvSpPr>
      </xdr:nvSpPr>
      <xdr:spPr bwMode="auto">
        <a:xfrm>
          <a:off x="11906250" y="1143000"/>
          <a:ext cx="76200" cy="3000375"/>
        </a:xfrm>
        <a:prstGeom prst="rightBracket">
          <a:avLst>
            <a:gd name="adj" fmla="val 14638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28575</xdr:colOff>
      <xdr:row>34</xdr:row>
      <xdr:rowOff>28575</xdr:rowOff>
    </xdr:from>
    <xdr:to>
      <xdr:col>31</xdr:col>
      <xdr:colOff>0</xdr:colOff>
      <xdr:row>61</xdr:row>
      <xdr:rowOff>85725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/>
        </xdr:cNvSpPr>
      </xdr:nvSpPr>
      <xdr:spPr bwMode="auto">
        <a:xfrm>
          <a:off x="12649200" y="4286250"/>
          <a:ext cx="104775" cy="2743200"/>
        </a:xfrm>
        <a:prstGeom prst="leftBracket">
          <a:avLst>
            <a:gd name="adj" fmla="val 10860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28575</xdr:colOff>
      <xdr:row>5</xdr:row>
      <xdr:rowOff>28575</xdr:rowOff>
    </xdr:from>
    <xdr:to>
      <xdr:col>31</xdr:col>
      <xdr:colOff>0</xdr:colOff>
      <xdr:row>32</xdr:row>
      <xdr:rowOff>85725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/>
        </xdr:cNvSpPr>
      </xdr:nvSpPr>
      <xdr:spPr bwMode="auto">
        <a:xfrm>
          <a:off x="12649200" y="1143000"/>
          <a:ext cx="104775" cy="2971800"/>
        </a:xfrm>
        <a:prstGeom prst="leftBracket">
          <a:avLst>
            <a:gd name="adj" fmla="val 11529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38100</xdr:colOff>
      <xdr:row>34</xdr:row>
      <xdr:rowOff>28575</xdr:rowOff>
    </xdr:from>
    <xdr:to>
      <xdr:col>54</xdr:col>
      <xdr:colOff>114300</xdr:colOff>
      <xdr:row>61</xdr:row>
      <xdr:rowOff>114300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/>
        </xdr:cNvSpPr>
      </xdr:nvSpPr>
      <xdr:spPr bwMode="auto">
        <a:xfrm>
          <a:off x="24269700" y="4286250"/>
          <a:ext cx="76200" cy="2771775"/>
        </a:xfrm>
        <a:prstGeom prst="rightBracket">
          <a:avLst>
            <a:gd name="adj" fmla="val 14465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38100</xdr:colOff>
      <xdr:row>5</xdr:row>
      <xdr:rowOff>28575</xdr:rowOff>
    </xdr:from>
    <xdr:to>
      <xdr:col>54</xdr:col>
      <xdr:colOff>114300</xdr:colOff>
      <xdr:row>32</xdr:row>
      <xdr:rowOff>114300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/>
        </xdr:cNvSpPr>
      </xdr:nvSpPr>
      <xdr:spPr bwMode="auto">
        <a:xfrm>
          <a:off x="24269700" y="1143000"/>
          <a:ext cx="76200" cy="3000375"/>
        </a:xfrm>
        <a:prstGeom prst="rightBracket">
          <a:avLst>
            <a:gd name="adj" fmla="val 1445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28575</xdr:colOff>
      <xdr:row>34</xdr:row>
      <xdr:rowOff>28575</xdr:rowOff>
    </xdr:from>
    <xdr:to>
      <xdr:col>60</xdr:col>
      <xdr:colOff>0</xdr:colOff>
      <xdr:row>61</xdr:row>
      <xdr:rowOff>85725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/>
        </xdr:cNvSpPr>
      </xdr:nvSpPr>
      <xdr:spPr bwMode="auto">
        <a:xfrm>
          <a:off x="25012650" y="4286250"/>
          <a:ext cx="104775" cy="2743200"/>
        </a:xfrm>
        <a:prstGeom prst="leftBracket">
          <a:avLst>
            <a:gd name="adj" fmla="val 10860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28575</xdr:colOff>
      <xdr:row>5</xdr:row>
      <xdr:rowOff>28575</xdr:rowOff>
    </xdr:from>
    <xdr:to>
      <xdr:col>60</xdr:col>
      <xdr:colOff>0</xdr:colOff>
      <xdr:row>32</xdr:row>
      <xdr:rowOff>85725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/>
        </xdr:cNvSpPr>
      </xdr:nvSpPr>
      <xdr:spPr bwMode="auto">
        <a:xfrm>
          <a:off x="25012650" y="1143000"/>
          <a:ext cx="104775" cy="2971800"/>
        </a:xfrm>
        <a:prstGeom prst="leftBracket">
          <a:avLst>
            <a:gd name="adj" fmla="val 11529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38100</xdr:colOff>
      <xdr:row>34</xdr:row>
      <xdr:rowOff>28575</xdr:rowOff>
    </xdr:from>
    <xdr:to>
      <xdr:col>83</xdr:col>
      <xdr:colOff>114300</xdr:colOff>
      <xdr:row>61</xdr:row>
      <xdr:rowOff>114300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/>
        </xdr:cNvSpPr>
      </xdr:nvSpPr>
      <xdr:spPr bwMode="auto">
        <a:xfrm>
          <a:off x="36633150" y="4286250"/>
          <a:ext cx="76200" cy="2771775"/>
        </a:xfrm>
        <a:prstGeom prst="rightBracket">
          <a:avLst>
            <a:gd name="adj" fmla="val 14465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38100</xdr:colOff>
      <xdr:row>5</xdr:row>
      <xdr:rowOff>28575</xdr:rowOff>
    </xdr:from>
    <xdr:to>
      <xdr:col>83</xdr:col>
      <xdr:colOff>114300</xdr:colOff>
      <xdr:row>32</xdr:row>
      <xdr:rowOff>114300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/>
        </xdr:cNvSpPr>
      </xdr:nvSpPr>
      <xdr:spPr bwMode="auto">
        <a:xfrm>
          <a:off x="36633150" y="1143000"/>
          <a:ext cx="76200" cy="3000375"/>
        </a:xfrm>
        <a:prstGeom prst="rightBracket">
          <a:avLst>
            <a:gd name="adj" fmla="val 1445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38100</xdr:colOff>
      <xdr:row>34</xdr:row>
      <xdr:rowOff>28575</xdr:rowOff>
    </xdr:from>
    <xdr:to>
      <xdr:col>83</xdr:col>
      <xdr:colOff>114300</xdr:colOff>
      <xdr:row>61</xdr:row>
      <xdr:rowOff>114300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/>
        </xdr:cNvSpPr>
      </xdr:nvSpPr>
      <xdr:spPr bwMode="auto">
        <a:xfrm>
          <a:off x="36633150" y="4286250"/>
          <a:ext cx="76200" cy="2771775"/>
        </a:xfrm>
        <a:prstGeom prst="rightBracket">
          <a:avLst>
            <a:gd name="adj" fmla="val 14465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38100</xdr:colOff>
      <xdr:row>5</xdr:row>
      <xdr:rowOff>28575</xdr:rowOff>
    </xdr:from>
    <xdr:to>
      <xdr:col>83</xdr:col>
      <xdr:colOff>114300</xdr:colOff>
      <xdr:row>32</xdr:row>
      <xdr:rowOff>114300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/>
        </xdr:cNvSpPr>
      </xdr:nvSpPr>
      <xdr:spPr bwMode="auto">
        <a:xfrm>
          <a:off x="36633150" y="1143000"/>
          <a:ext cx="76200" cy="3000375"/>
        </a:xfrm>
        <a:prstGeom prst="rightBracket">
          <a:avLst>
            <a:gd name="adj" fmla="val 1445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38100</xdr:colOff>
      <xdr:row>34</xdr:row>
      <xdr:rowOff>28575</xdr:rowOff>
    </xdr:from>
    <xdr:to>
      <xdr:col>83</xdr:col>
      <xdr:colOff>114300</xdr:colOff>
      <xdr:row>61</xdr:row>
      <xdr:rowOff>114300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/>
        </xdr:cNvSpPr>
      </xdr:nvSpPr>
      <xdr:spPr bwMode="auto">
        <a:xfrm>
          <a:off x="36633150" y="4286250"/>
          <a:ext cx="76200" cy="2771775"/>
        </a:xfrm>
        <a:prstGeom prst="rightBracket">
          <a:avLst>
            <a:gd name="adj" fmla="val 14465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38100</xdr:colOff>
      <xdr:row>5</xdr:row>
      <xdr:rowOff>28575</xdr:rowOff>
    </xdr:from>
    <xdr:to>
      <xdr:col>83</xdr:col>
      <xdr:colOff>114300</xdr:colOff>
      <xdr:row>32</xdr:row>
      <xdr:rowOff>114300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/>
        </xdr:cNvSpPr>
      </xdr:nvSpPr>
      <xdr:spPr bwMode="auto">
        <a:xfrm>
          <a:off x="36633150" y="1143000"/>
          <a:ext cx="76200" cy="3000375"/>
        </a:xfrm>
        <a:prstGeom prst="rightBracket">
          <a:avLst>
            <a:gd name="adj" fmla="val 1445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88</xdr:col>
      <xdr:colOff>28575</xdr:colOff>
      <xdr:row>34</xdr:row>
      <xdr:rowOff>28575</xdr:rowOff>
    </xdr:from>
    <xdr:to>
      <xdr:col>89</xdr:col>
      <xdr:colOff>0</xdr:colOff>
      <xdr:row>61</xdr:row>
      <xdr:rowOff>85725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/>
        </xdr:cNvSpPr>
      </xdr:nvSpPr>
      <xdr:spPr bwMode="auto">
        <a:xfrm>
          <a:off x="37376100" y="4286250"/>
          <a:ext cx="104775" cy="2743200"/>
        </a:xfrm>
        <a:prstGeom prst="leftBracket">
          <a:avLst>
            <a:gd name="adj" fmla="val 10860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88</xdr:col>
      <xdr:colOff>28575</xdr:colOff>
      <xdr:row>5</xdr:row>
      <xdr:rowOff>28575</xdr:rowOff>
    </xdr:from>
    <xdr:to>
      <xdr:col>89</xdr:col>
      <xdr:colOff>0</xdr:colOff>
      <xdr:row>32</xdr:row>
      <xdr:rowOff>85725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/>
        </xdr:cNvSpPr>
      </xdr:nvSpPr>
      <xdr:spPr bwMode="auto">
        <a:xfrm>
          <a:off x="37376100" y="1143000"/>
          <a:ext cx="104775" cy="2971800"/>
        </a:xfrm>
        <a:prstGeom prst="leftBracket">
          <a:avLst>
            <a:gd name="adj" fmla="val 11529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112</xdr:col>
      <xdr:colOff>38100</xdr:colOff>
      <xdr:row>34</xdr:row>
      <xdr:rowOff>28575</xdr:rowOff>
    </xdr:from>
    <xdr:to>
      <xdr:col>112</xdr:col>
      <xdr:colOff>114300</xdr:colOff>
      <xdr:row>61</xdr:row>
      <xdr:rowOff>114300</xdr:rowOff>
    </xdr:to>
    <xdr:sp macro="" textlink="">
      <xdr:nvSpPr>
        <xdr:cNvPr id="29" name="AutoShape 4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/>
        </xdr:cNvSpPr>
      </xdr:nvSpPr>
      <xdr:spPr bwMode="auto">
        <a:xfrm>
          <a:off x="48996600" y="4286250"/>
          <a:ext cx="76200" cy="2771775"/>
        </a:xfrm>
        <a:prstGeom prst="rightBracket">
          <a:avLst>
            <a:gd name="adj" fmla="val 14465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112</xdr:col>
      <xdr:colOff>38100</xdr:colOff>
      <xdr:row>5</xdr:row>
      <xdr:rowOff>28575</xdr:rowOff>
    </xdr:from>
    <xdr:to>
      <xdr:col>112</xdr:col>
      <xdr:colOff>114300</xdr:colOff>
      <xdr:row>32</xdr:row>
      <xdr:rowOff>114300</xdr:rowOff>
    </xdr:to>
    <xdr:sp macro="" textlink="">
      <xdr:nvSpPr>
        <xdr:cNvPr id="31" name="AutoShape 4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>
          <a:spLocks/>
        </xdr:cNvSpPr>
      </xdr:nvSpPr>
      <xdr:spPr bwMode="auto">
        <a:xfrm>
          <a:off x="48996600" y="1143000"/>
          <a:ext cx="76200" cy="3000375"/>
        </a:xfrm>
        <a:prstGeom prst="rightBracket">
          <a:avLst>
            <a:gd name="adj" fmla="val 1445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112</xdr:col>
      <xdr:colOff>38100</xdr:colOff>
      <xdr:row>34</xdr:row>
      <xdr:rowOff>28575</xdr:rowOff>
    </xdr:from>
    <xdr:to>
      <xdr:col>112</xdr:col>
      <xdr:colOff>114300</xdr:colOff>
      <xdr:row>61</xdr:row>
      <xdr:rowOff>114300</xdr:rowOff>
    </xdr:to>
    <xdr:sp macro="" textlink="">
      <xdr:nvSpPr>
        <xdr:cNvPr id="32" name="AutoShape 4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/>
        </xdr:cNvSpPr>
      </xdr:nvSpPr>
      <xdr:spPr bwMode="auto">
        <a:xfrm>
          <a:off x="48996600" y="4286250"/>
          <a:ext cx="76200" cy="2771775"/>
        </a:xfrm>
        <a:prstGeom prst="rightBracket">
          <a:avLst>
            <a:gd name="adj" fmla="val 14465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112</xdr:col>
      <xdr:colOff>38100</xdr:colOff>
      <xdr:row>5</xdr:row>
      <xdr:rowOff>28575</xdr:rowOff>
    </xdr:from>
    <xdr:to>
      <xdr:col>112</xdr:col>
      <xdr:colOff>114300</xdr:colOff>
      <xdr:row>32</xdr:row>
      <xdr:rowOff>114300</xdr:rowOff>
    </xdr:to>
    <xdr:sp macro="" textlink="">
      <xdr:nvSpPr>
        <xdr:cNvPr id="34" name="AutoShape 4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/>
        </xdr:cNvSpPr>
      </xdr:nvSpPr>
      <xdr:spPr bwMode="auto">
        <a:xfrm>
          <a:off x="48996600" y="1143000"/>
          <a:ext cx="76200" cy="3000375"/>
        </a:xfrm>
        <a:prstGeom prst="rightBracket">
          <a:avLst>
            <a:gd name="adj" fmla="val 1445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112</xdr:col>
      <xdr:colOff>38100</xdr:colOff>
      <xdr:row>34</xdr:row>
      <xdr:rowOff>28575</xdr:rowOff>
    </xdr:from>
    <xdr:to>
      <xdr:col>112</xdr:col>
      <xdr:colOff>114300</xdr:colOff>
      <xdr:row>61</xdr:row>
      <xdr:rowOff>114300</xdr:rowOff>
    </xdr:to>
    <xdr:sp macro="" textlink="">
      <xdr:nvSpPr>
        <xdr:cNvPr id="35" name="AutoShape 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>
          <a:spLocks/>
        </xdr:cNvSpPr>
      </xdr:nvSpPr>
      <xdr:spPr bwMode="auto">
        <a:xfrm>
          <a:off x="48996600" y="4286250"/>
          <a:ext cx="76200" cy="2771775"/>
        </a:xfrm>
        <a:prstGeom prst="rightBracket">
          <a:avLst>
            <a:gd name="adj" fmla="val 14465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112</xdr:col>
      <xdr:colOff>38100</xdr:colOff>
      <xdr:row>5</xdr:row>
      <xdr:rowOff>28575</xdr:rowOff>
    </xdr:from>
    <xdr:to>
      <xdr:col>112</xdr:col>
      <xdr:colOff>114300</xdr:colOff>
      <xdr:row>32</xdr:row>
      <xdr:rowOff>114300</xdr:rowOff>
    </xdr:to>
    <xdr:sp macro="" textlink="">
      <xdr:nvSpPr>
        <xdr:cNvPr id="37" name="AutoShape 4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>
          <a:spLocks/>
        </xdr:cNvSpPr>
      </xdr:nvSpPr>
      <xdr:spPr bwMode="auto">
        <a:xfrm>
          <a:off x="48996600" y="1143000"/>
          <a:ext cx="76200" cy="3000375"/>
        </a:xfrm>
        <a:prstGeom prst="rightBracket">
          <a:avLst>
            <a:gd name="adj" fmla="val 1445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9525</xdr:rowOff>
    </xdr:from>
    <xdr:to>
      <xdr:col>2</xdr:col>
      <xdr:colOff>123825</xdr:colOff>
      <xdr:row>22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238125" y="1447800"/>
          <a:ext cx="95250" cy="2428875"/>
        </a:xfrm>
        <a:prstGeom prst="leftBracket">
          <a:avLst>
            <a:gd name="adj" fmla="val 8063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23</xdr:row>
      <xdr:rowOff>9525</xdr:rowOff>
    </xdr:from>
    <xdr:to>
      <xdr:col>2</xdr:col>
      <xdr:colOff>123825</xdr:colOff>
      <xdr:row>39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 bwMode="auto">
        <a:xfrm>
          <a:off x="238125" y="4038600"/>
          <a:ext cx="95250" cy="2428875"/>
        </a:xfrm>
        <a:prstGeom prst="leftBracket">
          <a:avLst>
            <a:gd name="adj" fmla="val 8063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40</xdr:row>
      <xdr:rowOff>9525</xdr:rowOff>
    </xdr:from>
    <xdr:to>
      <xdr:col>2</xdr:col>
      <xdr:colOff>123825</xdr:colOff>
      <xdr:row>56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/>
        </xdr:cNvSpPr>
      </xdr:nvSpPr>
      <xdr:spPr bwMode="auto">
        <a:xfrm>
          <a:off x="238125" y="6629400"/>
          <a:ext cx="95250" cy="2428875"/>
        </a:xfrm>
        <a:prstGeom prst="leftBracket">
          <a:avLst>
            <a:gd name="adj" fmla="val 8063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19050</xdr:colOff>
      <xdr:row>6</xdr:row>
      <xdr:rowOff>19050</xdr:rowOff>
    </xdr:from>
    <xdr:to>
      <xdr:col>34</xdr:col>
      <xdr:colOff>104775</xdr:colOff>
      <xdr:row>22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/>
        </xdr:cNvSpPr>
      </xdr:nvSpPr>
      <xdr:spPr bwMode="auto">
        <a:xfrm>
          <a:off x="10734675" y="1457325"/>
          <a:ext cx="85725" cy="2419350"/>
        </a:xfrm>
        <a:prstGeom prst="rightBracket">
          <a:avLst>
            <a:gd name="adj" fmla="val 10073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19050</xdr:colOff>
      <xdr:row>23</xdr:row>
      <xdr:rowOff>19050</xdr:rowOff>
    </xdr:from>
    <xdr:to>
      <xdr:col>34</xdr:col>
      <xdr:colOff>104775</xdr:colOff>
      <xdr:row>39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10734675" y="4048125"/>
          <a:ext cx="85725" cy="2419350"/>
        </a:xfrm>
        <a:prstGeom prst="rightBracket">
          <a:avLst>
            <a:gd name="adj" fmla="val 10073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19050</xdr:colOff>
      <xdr:row>40</xdr:row>
      <xdr:rowOff>19050</xdr:rowOff>
    </xdr:from>
    <xdr:to>
      <xdr:col>34</xdr:col>
      <xdr:colOff>104775</xdr:colOff>
      <xdr:row>56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/>
        </xdr:cNvSpPr>
      </xdr:nvSpPr>
      <xdr:spPr bwMode="auto">
        <a:xfrm>
          <a:off x="10734675" y="6638925"/>
          <a:ext cx="85725" cy="2419350"/>
        </a:xfrm>
        <a:prstGeom prst="rightBracket">
          <a:avLst>
            <a:gd name="adj" fmla="val 10583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38</xdr:row>
      <xdr:rowOff>0</xdr:rowOff>
    </xdr:from>
    <xdr:to>
      <xdr:col>3</xdr:col>
      <xdr:colOff>0</xdr:colOff>
      <xdr:row>68</xdr:row>
      <xdr:rowOff>123825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390525" y="5267325"/>
          <a:ext cx="76200" cy="4010025"/>
        </a:xfrm>
        <a:prstGeom prst="leftBracket">
          <a:avLst>
            <a:gd name="adj" fmla="val 15617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</xdr:row>
      <xdr:rowOff>9525</xdr:rowOff>
    </xdr:from>
    <xdr:to>
      <xdr:col>2</xdr:col>
      <xdr:colOff>76200</xdr:colOff>
      <xdr:row>36</xdr:row>
      <xdr:rowOff>133350</xdr:rowOff>
    </xdr:to>
    <xdr:sp macro="" textlink="">
      <xdr:nvSpPr>
        <xdr:cNvPr id="3" name="AutoShape 3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>
          <a:off x="390525" y="1104900"/>
          <a:ext cx="66675" cy="4010025"/>
        </a:xfrm>
        <a:prstGeom prst="leftBracket">
          <a:avLst>
            <a:gd name="adj" fmla="val 16038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194310</xdr:colOff>
      <xdr:row>61</xdr:row>
      <xdr:rowOff>45720</xdr:rowOff>
    </xdr:from>
    <xdr:to>
      <xdr:col>2</xdr:col>
      <xdr:colOff>40081</xdr:colOff>
      <xdr:row>62</xdr:row>
      <xdr:rowOff>106680</xdr:rowOff>
    </xdr:to>
    <xdr:sp macro="" textlink="">
      <xdr:nvSpPr>
        <xdr:cNvPr id="4" name="Text Box 3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94310" y="8332470"/>
          <a:ext cx="226771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24</xdr:col>
      <xdr:colOff>9525</xdr:colOff>
      <xdr:row>6</xdr:row>
      <xdr:rowOff>9525</xdr:rowOff>
    </xdr:from>
    <xdr:to>
      <xdr:col>24</xdr:col>
      <xdr:colOff>76200</xdr:colOff>
      <xdr:row>36</xdr:row>
      <xdr:rowOff>133350</xdr:rowOff>
    </xdr:to>
    <xdr:sp macro="" textlink="">
      <xdr:nvSpPr>
        <xdr:cNvPr id="5" name="AutoShape 2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/>
        </xdr:cNvSpPr>
      </xdr:nvSpPr>
      <xdr:spPr bwMode="auto">
        <a:xfrm>
          <a:off x="12096750" y="1104900"/>
          <a:ext cx="66675" cy="4010025"/>
        </a:xfrm>
        <a:prstGeom prst="rightBracket">
          <a:avLst>
            <a:gd name="adj" fmla="val 15815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38</xdr:row>
      <xdr:rowOff>9525</xdr:rowOff>
    </xdr:from>
    <xdr:to>
      <xdr:col>24</xdr:col>
      <xdr:colOff>76200</xdr:colOff>
      <xdr:row>68</xdr:row>
      <xdr:rowOff>133350</xdr:rowOff>
    </xdr:to>
    <xdr:sp macro="" textlink="">
      <xdr:nvSpPr>
        <xdr:cNvPr id="6" name="AutoShape 2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/>
        </xdr:cNvSpPr>
      </xdr:nvSpPr>
      <xdr:spPr bwMode="auto">
        <a:xfrm>
          <a:off x="12096750" y="5276850"/>
          <a:ext cx="66675" cy="4010025"/>
        </a:xfrm>
        <a:prstGeom prst="rightBracket">
          <a:avLst>
            <a:gd name="adj" fmla="val 15815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43815</xdr:colOff>
      <xdr:row>61</xdr:row>
      <xdr:rowOff>53340</xdr:rowOff>
    </xdr:from>
    <xdr:to>
      <xdr:col>26</xdr:col>
      <xdr:colOff>28575</xdr:colOff>
      <xdr:row>62</xdr:row>
      <xdr:rowOff>114300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2131040" y="8340090"/>
          <a:ext cx="241935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2</xdr:col>
      <xdr:colOff>0</xdr:colOff>
      <xdr:row>29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/>
        </xdr:cNvSpPr>
      </xdr:nvSpPr>
      <xdr:spPr bwMode="auto">
        <a:xfrm>
          <a:off x="190500" y="1228725"/>
          <a:ext cx="104775" cy="4124325"/>
        </a:xfrm>
        <a:prstGeom prst="leftBracket">
          <a:avLst>
            <a:gd name="adj" fmla="val 6451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31</xdr:row>
      <xdr:rowOff>9525</xdr:rowOff>
    </xdr:from>
    <xdr:to>
      <xdr:col>2</xdr:col>
      <xdr:colOff>0</xdr:colOff>
      <xdr:row>53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/>
        </xdr:cNvSpPr>
      </xdr:nvSpPr>
      <xdr:spPr bwMode="auto">
        <a:xfrm>
          <a:off x="190500" y="5572125"/>
          <a:ext cx="104775" cy="4124325"/>
        </a:xfrm>
        <a:prstGeom prst="leftBracket">
          <a:avLst>
            <a:gd name="adj" fmla="val 6451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7</xdr:row>
      <xdr:rowOff>9525</xdr:rowOff>
    </xdr:from>
    <xdr:to>
      <xdr:col>2</xdr:col>
      <xdr:colOff>0</xdr:colOff>
      <xdr:row>29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/>
        </xdr:cNvSpPr>
      </xdr:nvSpPr>
      <xdr:spPr bwMode="auto">
        <a:xfrm>
          <a:off x="190500" y="1228725"/>
          <a:ext cx="104775" cy="4124325"/>
        </a:xfrm>
        <a:prstGeom prst="leftBracket">
          <a:avLst>
            <a:gd name="adj" fmla="val 6451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7</xdr:row>
      <xdr:rowOff>9525</xdr:rowOff>
    </xdr:from>
    <xdr:to>
      <xdr:col>2</xdr:col>
      <xdr:colOff>0</xdr:colOff>
      <xdr:row>29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/>
        </xdr:cNvSpPr>
      </xdr:nvSpPr>
      <xdr:spPr bwMode="auto">
        <a:xfrm>
          <a:off x="190500" y="1228725"/>
          <a:ext cx="104775" cy="4124325"/>
        </a:xfrm>
        <a:prstGeom prst="leftBracket">
          <a:avLst>
            <a:gd name="adj" fmla="val 643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31</xdr:row>
      <xdr:rowOff>9525</xdr:rowOff>
    </xdr:from>
    <xdr:to>
      <xdr:col>2</xdr:col>
      <xdr:colOff>0</xdr:colOff>
      <xdr:row>53</xdr:row>
      <xdr:rowOff>152400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/>
        </xdr:cNvSpPr>
      </xdr:nvSpPr>
      <xdr:spPr bwMode="auto">
        <a:xfrm>
          <a:off x="190500" y="5572125"/>
          <a:ext cx="104775" cy="4124325"/>
        </a:xfrm>
        <a:prstGeom prst="leftBracket">
          <a:avLst>
            <a:gd name="adj" fmla="val 643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7</xdr:row>
      <xdr:rowOff>9525</xdr:rowOff>
    </xdr:from>
    <xdr:to>
      <xdr:col>2</xdr:col>
      <xdr:colOff>0</xdr:colOff>
      <xdr:row>29</xdr:row>
      <xdr:rowOff>152400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/>
        </xdr:cNvSpPr>
      </xdr:nvSpPr>
      <xdr:spPr bwMode="auto">
        <a:xfrm>
          <a:off x="190500" y="1228725"/>
          <a:ext cx="104775" cy="4124325"/>
        </a:xfrm>
        <a:prstGeom prst="leftBracket">
          <a:avLst>
            <a:gd name="adj" fmla="val 643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23020021\f\Documents%20and%20Settings\Administrator\&#12487;&#12473;&#12463;&#12488;&#12483;&#12503;\&#24344;&#21069;&#24066;&#12398;&#20154;&#21475;(H17)\&#65320;&#65297;&#65303;&#20998;\&#36039;&#26009;\17&#19990;&#24111;&#12398;&#23478;&#26063;&#39006;&#22411;&#210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3 (3)"/>
      <sheetName val="a013"/>
      <sheetName val="a013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941"/>
  <sheetViews>
    <sheetView topLeftCell="A43" workbookViewId="0">
      <selection activeCell="BL42" sqref="BL42:CH42"/>
    </sheetView>
  </sheetViews>
  <sheetFormatPr defaultColWidth="13.1640625" defaultRowHeight="14.65" customHeight="1"/>
  <cols>
    <col min="1" max="1" width="1.33203125" style="36" customWidth="1"/>
    <col min="2" max="2" width="2.5" style="36" customWidth="1"/>
    <col min="3" max="3" width="2.1640625" style="36" customWidth="1"/>
    <col min="4" max="4" width="10.6640625" style="36" customWidth="1"/>
    <col min="5" max="5" width="2.83203125" style="36" customWidth="1"/>
    <col min="6" max="6" width="1.5" style="36" customWidth="1"/>
    <col min="7" max="23" width="8.6640625" style="36" customWidth="1"/>
    <col min="24" max="24" width="1.5" style="36" customWidth="1"/>
    <col min="25" max="25" width="2.1640625" style="36" customWidth="1"/>
    <col min="26" max="26" width="10.6640625" style="36" customWidth="1"/>
    <col min="27" max="27" width="2.83203125" style="36" customWidth="1"/>
    <col min="28" max="28" width="2.1640625" style="36" customWidth="1"/>
    <col min="29" max="29" width="2.5" style="36" customWidth="1"/>
    <col min="30" max="30" width="1.1640625" style="36" customWidth="1"/>
    <col min="31" max="31" width="1.33203125" style="36" customWidth="1"/>
    <col min="32" max="32" width="2.5" style="36" customWidth="1"/>
    <col min="33" max="33" width="2.1640625" style="36" customWidth="1"/>
    <col min="34" max="34" width="10.6640625" style="36" customWidth="1"/>
    <col min="35" max="35" width="2.83203125" style="36" customWidth="1"/>
    <col min="36" max="36" width="1.5" style="36" customWidth="1"/>
    <col min="37" max="37" width="9.33203125" style="36" customWidth="1"/>
    <col min="38" max="53" width="8.33203125" style="36" customWidth="1"/>
    <col min="54" max="54" width="1.5" style="36" customWidth="1"/>
    <col min="55" max="55" width="2.1640625" style="36" customWidth="1"/>
    <col min="56" max="56" width="10.6640625" style="36" customWidth="1"/>
    <col min="57" max="57" width="2.83203125" style="36" customWidth="1"/>
    <col min="58" max="58" width="2.1640625" style="36" customWidth="1"/>
    <col min="59" max="59" width="2.5" style="36" customWidth="1"/>
    <col min="60" max="60" width="1.1640625" style="36" customWidth="1"/>
    <col min="61" max="61" width="1.33203125" style="36" customWidth="1"/>
    <col min="62" max="62" width="2.5" style="36" customWidth="1"/>
    <col min="63" max="63" width="2.1640625" style="36" customWidth="1"/>
    <col min="64" max="64" width="10.6640625" style="36" customWidth="1"/>
    <col min="65" max="65" width="2.83203125" style="36" customWidth="1"/>
    <col min="66" max="66" width="1.5" style="36" customWidth="1"/>
    <col min="67" max="83" width="8.6640625" style="36" customWidth="1"/>
    <col min="84" max="84" width="1.5" style="36" customWidth="1"/>
    <col min="85" max="85" width="2.1640625" style="36" customWidth="1"/>
    <col min="86" max="86" width="10.6640625" style="36" customWidth="1"/>
    <col min="87" max="87" width="2.83203125" style="36" customWidth="1"/>
    <col min="88" max="88" width="2.1640625" style="36" customWidth="1"/>
    <col min="89" max="89" width="2.5" style="36" customWidth="1"/>
    <col min="90" max="90" width="1.1640625" style="36" customWidth="1"/>
    <col min="91" max="91" width="1.33203125" style="36" customWidth="1"/>
    <col min="92" max="92" width="2.5" style="36" customWidth="1"/>
    <col min="93" max="93" width="2.1640625" style="36" customWidth="1"/>
    <col min="94" max="94" width="10.6640625" style="36" customWidth="1"/>
    <col min="95" max="95" width="2.83203125" style="36" customWidth="1"/>
    <col min="96" max="96" width="1.5" style="36" customWidth="1"/>
    <col min="97" max="113" width="8.6640625" style="36" customWidth="1"/>
    <col min="114" max="114" width="1.5" style="36" customWidth="1"/>
    <col min="115" max="115" width="2.1640625" style="36" customWidth="1"/>
    <col min="116" max="116" width="10.6640625" style="36" customWidth="1"/>
    <col min="117" max="117" width="2.83203125" style="36" customWidth="1"/>
    <col min="118" max="118" width="2.1640625" style="36" customWidth="1"/>
    <col min="119" max="119" width="2.5" style="36" customWidth="1"/>
    <col min="120" max="120" width="1.1640625" style="36" customWidth="1"/>
    <col min="121" max="16384" width="13.1640625" style="36"/>
  </cols>
  <sheetData>
    <row r="1" spans="1:120" s="1" customFormat="1" ht="19.5" customHeight="1">
      <c r="A1" s="515" t="s">
        <v>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489" t="s">
        <v>43</v>
      </c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90" t="s">
        <v>8</v>
      </c>
      <c r="AF1" s="490"/>
      <c r="AG1" s="490"/>
      <c r="AH1" s="490"/>
      <c r="AI1" s="490"/>
      <c r="AJ1" s="490"/>
      <c r="AK1" s="490"/>
      <c r="AL1" s="490"/>
      <c r="AM1" s="490"/>
      <c r="AN1" s="490"/>
      <c r="AO1" s="490"/>
      <c r="AP1" s="490"/>
      <c r="AQ1" s="490"/>
      <c r="AR1" s="490"/>
      <c r="AS1" s="490"/>
      <c r="AT1" s="489" t="s">
        <v>44</v>
      </c>
      <c r="AU1" s="489"/>
      <c r="AV1" s="489"/>
      <c r="AW1" s="489"/>
      <c r="AX1" s="489"/>
      <c r="AY1" s="489"/>
      <c r="AZ1" s="489"/>
      <c r="BA1" s="489"/>
      <c r="BB1" s="489"/>
      <c r="BC1" s="489"/>
      <c r="BD1" s="489"/>
      <c r="BE1" s="489"/>
      <c r="BF1" s="489"/>
      <c r="BG1" s="489"/>
      <c r="BH1" s="489"/>
      <c r="BI1" s="490" t="s">
        <v>8</v>
      </c>
      <c r="BJ1" s="490"/>
      <c r="BK1" s="490"/>
      <c r="BL1" s="490"/>
      <c r="BM1" s="490"/>
      <c r="BN1" s="490"/>
      <c r="BO1" s="490"/>
      <c r="BP1" s="490"/>
      <c r="BQ1" s="490"/>
      <c r="BR1" s="490"/>
      <c r="BS1" s="490"/>
      <c r="BT1" s="490"/>
      <c r="BU1" s="490"/>
      <c r="BV1" s="490"/>
      <c r="BW1" s="490"/>
      <c r="BX1" s="489" t="s">
        <v>45</v>
      </c>
      <c r="BY1" s="489"/>
      <c r="BZ1" s="489"/>
      <c r="CA1" s="489"/>
      <c r="CB1" s="489"/>
      <c r="CC1" s="489"/>
      <c r="CD1" s="489"/>
      <c r="CE1" s="489"/>
      <c r="CF1" s="489"/>
      <c r="CG1" s="489"/>
      <c r="CH1" s="489"/>
      <c r="CI1" s="489"/>
      <c r="CJ1" s="489"/>
      <c r="CK1" s="489"/>
      <c r="CL1" s="489"/>
      <c r="CM1" s="490" t="s">
        <v>8</v>
      </c>
      <c r="CN1" s="490"/>
      <c r="CO1" s="490"/>
      <c r="CP1" s="490"/>
      <c r="CQ1" s="490"/>
      <c r="CR1" s="490"/>
      <c r="CS1" s="490"/>
      <c r="CT1" s="490"/>
      <c r="CU1" s="490"/>
      <c r="CV1" s="490"/>
      <c r="CW1" s="490"/>
      <c r="CX1" s="490"/>
      <c r="CY1" s="490"/>
      <c r="CZ1" s="490"/>
      <c r="DA1" s="490"/>
      <c r="DB1" s="489" t="s">
        <v>12</v>
      </c>
      <c r="DC1" s="489"/>
      <c r="DD1" s="489"/>
      <c r="DE1" s="489"/>
      <c r="DF1" s="489"/>
      <c r="DG1" s="489"/>
      <c r="DH1" s="489"/>
      <c r="DI1" s="489"/>
      <c r="DJ1" s="489"/>
      <c r="DK1" s="489"/>
      <c r="DL1" s="489"/>
      <c r="DM1" s="489"/>
      <c r="DN1" s="489"/>
      <c r="DO1" s="489"/>
      <c r="DP1" s="11"/>
    </row>
    <row r="2" spans="1:120" s="1" customFormat="1" ht="16.5" customHeight="1">
      <c r="C2" s="3"/>
      <c r="D2" s="3"/>
      <c r="E2" s="30"/>
      <c r="F2" s="30"/>
      <c r="G2" s="30"/>
      <c r="H2" s="30"/>
      <c r="I2" s="30"/>
      <c r="J2" s="30"/>
      <c r="K2" s="30"/>
      <c r="L2" s="3"/>
      <c r="M2" s="31"/>
      <c r="N2" s="30"/>
      <c r="O2" s="13"/>
      <c r="P2" s="41"/>
      <c r="Q2" s="41"/>
      <c r="R2" s="13"/>
      <c r="S2" s="14"/>
      <c r="T2" s="14"/>
      <c r="U2" s="14"/>
      <c r="V2" s="14"/>
      <c r="W2" s="13"/>
      <c r="X2" s="12"/>
      <c r="Y2" s="13"/>
      <c r="Z2" s="13"/>
      <c r="AA2" s="514" t="s">
        <v>6</v>
      </c>
      <c r="AB2" s="514"/>
      <c r="AC2" s="514"/>
      <c r="AD2" s="514"/>
      <c r="AE2" s="20"/>
      <c r="AF2" s="20"/>
      <c r="AG2" s="21"/>
      <c r="AH2" s="21"/>
      <c r="AI2" s="44"/>
      <c r="AJ2" s="44"/>
      <c r="AK2" s="44"/>
      <c r="AL2" s="44"/>
      <c r="AM2" s="44"/>
      <c r="AN2" s="44"/>
      <c r="AO2" s="44"/>
      <c r="AP2" s="21"/>
      <c r="AQ2" s="45"/>
      <c r="AR2" s="44"/>
      <c r="AS2" s="13"/>
      <c r="AT2" s="41"/>
      <c r="AU2" s="41"/>
      <c r="AV2" s="13"/>
      <c r="AW2" s="14"/>
      <c r="AX2" s="14"/>
      <c r="AY2" s="14"/>
      <c r="AZ2" s="14"/>
      <c r="BA2" s="13"/>
      <c r="BB2" s="12"/>
      <c r="BC2" s="13"/>
      <c r="BD2" s="13"/>
      <c r="BE2" s="514" t="s">
        <v>6</v>
      </c>
      <c r="BF2" s="514"/>
      <c r="BG2" s="514"/>
      <c r="BH2" s="514"/>
      <c r="BI2" s="20"/>
      <c r="BJ2" s="20"/>
      <c r="BK2" s="21"/>
      <c r="BL2" s="21"/>
      <c r="BM2" s="44"/>
      <c r="BN2" s="44"/>
      <c r="BO2" s="44"/>
      <c r="BP2" s="44"/>
      <c r="BQ2" s="44"/>
      <c r="BR2" s="44"/>
      <c r="BS2" s="44"/>
      <c r="BT2" s="21"/>
      <c r="BU2" s="45"/>
      <c r="BV2" s="44"/>
      <c r="BW2" s="13"/>
      <c r="BX2" s="41"/>
      <c r="BY2" s="41"/>
      <c r="BZ2" s="13"/>
      <c r="CA2" s="14"/>
      <c r="CB2" s="14"/>
      <c r="CC2" s="14"/>
      <c r="CD2" s="14"/>
      <c r="CE2" s="13"/>
      <c r="CF2" s="12"/>
      <c r="CG2" s="13"/>
      <c r="CH2" s="13"/>
      <c r="CI2" s="514" t="s">
        <v>6</v>
      </c>
      <c r="CJ2" s="514"/>
      <c r="CK2" s="514"/>
      <c r="CL2" s="514"/>
      <c r="CM2" s="20"/>
      <c r="CN2" s="20"/>
      <c r="CO2" s="21"/>
      <c r="CP2" s="21"/>
      <c r="CQ2" s="44"/>
      <c r="CR2" s="44"/>
      <c r="CS2" s="44"/>
      <c r="CT2" s="44"/>
      <c r="CU2" s="44"/>
      <c r="CV2" s="44"/>
      <c r="CW2" s="44"/>
      <c r="CX2" s="21"/>
      <c r="CY2" s="45"/>
      <c r="CZ2" s="44"/>
      <c r="DA2" s="13"/>
      <c r="DB2" s="41"/>
      <c r="DC2" s="41"/>
      <c r="DD2" s="13"/>
      <c r="DE2" s="14"/>
      <c r="DF2" s="14"/>
      <c r="DG2" s="14"/>
      <c r="DH2" s="14"/>
      <c r="DI2" s="13"/>
      <c r="DJ2" s="12"/>
      <c r="DK2" s="13"/>
      <c r="DL2" s="13"/>
      <c r="DM2" s="514" t="s">
        <v>6</v>
      </c>
      <c r="DN2" s="514"/>
      <c r="DO2" s="514"/>
      <c r="DP2" s="514"/>
    </row>
    <row r="3" spans="1:120" s="1" customFormat="1" ht="15" customHeight="1">
      <c r="A3" s="503" t="s">
        <v>40</v>
      </c>
      <c r="B3" s="503"/>
      <c r="C3" s="504"/>
      <c r="D3" s="504"/>
      <c r="E3" s="504"/>
      <c r="F3" s="505"/>
      <c r="G3" s="512" t="s">
        <v>35</v>
      </c>
      <c r="H3" s="510" t="s">
        <v>1</v>
      </c>
      <c r="I3" s="511"/>
      <c r="J3" s="511"/>
      <c r="K3" s="511"/>
      <c r="L3" s="511"/>
      <c r="M3" s="511"/>
      <c r="N3" s="511"/>
      <c r="O3" s="65"/>
      <c r="P3" s="65"/>
      <c r="Q3" s="65"/>
      <c r="R3" s="65"/>
      <c r="S3" s="66"/>
      <c r="T3" s="519" t="s">
        <v>7</v>
      </c>
      <c r="U3" s="520"/>
      <c r="V3" s="520"/>
      <c r="W3" s="521"/>
      <c r="X3" s="522" t="s">
        <v>40</v>
      </c>
      <c r="Y3" s="504"/>
      <c r="Z3" s="504"/>
      <c r="AA3" s="504"/>
      <c r="AB3" s="504"/>
      <c r="AC3" s="504"/>
      <c r="AD3" s="504"/>
      <c r="AE3" s="503" t="s">
        <v>40</v>
      </c>
      <c r="AF3" s="503"/>
      <c r="AG3" s="504"/>
      <c r="AH3" s="504"/>
      <c r="AI3" s="504"/>
      <c r="AJ3" s="505"/>
      <c r="AK3" s="512" t="s">
        <v>35</v>
      </c>
      <c r="AL3" s="510" t="s">
        <v>1</v>
      </c>
      <c r="AM3" s="511"/>
      <c r="AN3" s="511"/>
      <c r="AO3" s="511"/>
      <c r="AP3" s="511"/>
      <c r="AQ3" s="511"/>
      <c r="AR3" s="511"/>
      <c r="AS3" s="65"/>
      <c r="AT3" s="65"/>
      <c r="AU3" s="65"/>
      <c r="AV3" s="65"/>
      <c r="AW3" s="66"/>
      <c r="AX3" s="519" t="s">
        <v>7</v>
      </c>
      <c r="AY3" s="520"/>
      <c r="AZ3" s="520"/>
      <c r="BA3" s="521"/>
      <c r="BB3" s="522" t="s">
        <v>40</v>
      </c>
      <c r="BC3" s="504"/>
      <c r="BD3" s="504"/>
      <c r="BE3" s="504"/>
      <c r="BF3" s="504"/>
      <c r="BG3" s="504"/>
      <c r="BH3" s="504"/>
      <c r="BI3" s="503" t="s">
        <v>40</v>
      </c>
      <c r="BJ3" s="503"/>
      <c r="BK3" s="504"/>
      <c r="BL3" s="504"/>
      <c r="BM3" s="504"/>
      <c r="BN3" s="505"/>
      <c r="BO3" s="512" t="s">
        <v>35</v>
      </c>
      <c r="BP3" s="510" t="s">
        <v>1</v>
      </c>
      <c r="BQ3" s="511"/>
      <c r="BR3" s="511"/>
      <c r="BS3" s="511"/>
      <c r="BT3" s="511"/>
      <c r="BU3" s="511"/>
      <c r="BV3" s="511"/>
      <c r="BW3" s="65"/>
      <c r="BX3" s="65"/>
      <c r="BY3" s="65"/>
      <c r="BZ3" s="65"/>
      <c r="CA3" s="66"/>
      <c r="CB3" s="519" t="s">
        <v>7</v>
      </c>
      <c r="CC3" s="520"/>
      <c r="CD3" s="520"/>
      <c r="CE3" s="521"/>
      <c r="CF3" s="522" t="s">
        <v>40</v>
      </c>
      <c r="CG3" s="504"/>
      <c r="CH3" s="504"/>
      <c r="CI3" s="504"/>
      <c r="CJ3" s="504"/>
      <c r="CK3" s="504"/>
      <c r="CL3" s="504"/>
      <c r="CM3" s="503" t="s">
        <v>40</v>
      </c>
      <c r="CN3" s="503"/>
      <c r="CO3" s="504"/>
      <c r="CP3" s="504"/>
      <c r="CQ3" s="504"/>
      <c r="CR3" s="505"/>
      <c r="CS3" s="512" t="s">
        <v>35</v>
      </c>
      <c r="CT3" s="510" t="s">
        <v>1</v>
      </c>
      <c r="CU3" s="511"/>
      <c r="CV3" s="511"/>
      <c r="CW3" s="511"/>
      <c r="CX3" s="511"/>
      <c r="CY3" s="511"/>
      <c r="CZ3" s="511"/>
      <c r="DA3" s="65"/>
      <c r="DB3" s="65"/>
      <c r="DC3" s="65"/>
      <c r="DD3" s="65"/>
      <c r="DE3" s="66"/>
      <c r="DF3" s="519" t="s">
        <v>7</v>
      </c>
      <c r="DG3" s="520"/>
      <c r="DH3" s="520"/>
      <c r="DI3" s="521"/>
      <c r="DJ3" s="522" t="s">
        <v>40</v>
      </c>
      <c r="DK3" s="504"/>
      <c r="DL3" s="504"/>
      <c r="DM3" s="504"/>
      <c r="DN3" s="504"/>
      <c r="DO3" s="504"/>
      <c r="DP3" s="504"/>
    </row>
    <row r="4" spans="1:120" s="1" customFormat="1" ht="15" customHeight="1">
      <c r="A4" s="506"/>
      <c r="B4" s="506"/>
      <c r="C4" s="506"/>
      <c r="D4" s="506"/>
      <c r="E4" s="506"/>
      <c r="F4" s="507"/>
      <c r="G4" s="513"/>
      <c r="H4" s="493" t="s">
        <v>30</v>
      </c>
      <c r="I4" s="516" t="s">
        <v>2</v>
      </c>
      <c r="J4" s="517"/>
      <c r="K4" s="517"/>
      <c r="L4" s="517"/>
      <c r="M4" s="518"/>
      <c r="O4" s="68" t="s">
        <v>41</v>
      </c>
      <c r="P4" s="67" t="s">
        <v>42</v>
      </c>
      <c r="Q4" s="63"/>
      <c r="R4" s="64"/>
      <c r="S4" s="500" t="s">
        <v>36</v>
      </c>
      <c r="T4" s="497" t="s">
        <v>30</v>
      </c>
      <c r="U4" s="497" t="s">
        <v>38</v>
      </c>
      <c r="V4" s="497" t="s">
        <v>39</v>
      </c>
      <c r="W4" s="500" t="s">
        <v>37</v>
      </c>
      <c r="X4" s="523"/>
      <c r="Y4" s="524"/>
      <c r="Z4" s="524"/>
      <c r="AA4" s="524"/>
      <c r="AB4" s="524"/>
      <c r="AC4" s="524"/>
      <c r="AD4" s="524"/>
      <c r="AE4" s="506"/>
      <c r="AF4" s="506"/>
      <c r="AG4" s="506"/>
      <c r="AH4" s="506"/>
      <c r="AI4" s="506"/>
      <c r="AJ4" s="507"/>
      <c r="AK4" s="513"/>
      <c r="AL4" s="493" t="s">
        <v>30</v>
      </c>
      <c r="AM4" s="516" t="s">
        <v>2</v>
      </c>
      <c r="AN4" s="517"/>
      <c r="AO4" s="517"/>
      <c r="AP4" s="517"/>
      <c r="AQ4" s="518"/>
      <c r="AS4" s="68" t="s">
        <v>41</v>
      </c>
      <c r="AT4" s="67" t="s">
        <v>42</v>
      </c>
      <c r="AU4" s="63"/>
      <c r="AV4" s="64"/>
      <c r="AW4" s="500" t="s">
        <v>36</v>
      </c>
      <c r="AX4" s="497" t="s">
        <v>30</v>
      </c>
      <c r="AY4" s="497" t="s">
        <v>38</v>
      </c>
      <c r="AZ4" s="497" t="s">
        <v>39</v>
      </c>
      <c r="BA4" s="500" t="s">
        <v>37</v>
      </c>
      <c r="BB4" s="523"/>
      <c r="BC4" s="524"/>
      <c r="BD4" s="524"/>
      <c r="BE4" s="524"/>
      <c r="BF4" s="524"/>
      <c r="BG4" s="524"/>
      <c r="BH4" s="524"/>
      <c r="BI4" s="506"/>
      <c r="BJ4" s="506"/>
      <c r="BK4" s="506"/>
      <c r="BL4" s="506"/>
      <c r="BM4" s="506"/>
      <c r="BN4" s="507"/>
      <c r="BO4" s="513"/>
      <c r="BP4" s="493" t="s">
        <v>30</v>
      </c>
      <c r="BQ4" s="516" t="s">
        <v>2</v>
      </c>
      <c r="BR4" s="517"/>
      <c r="BS4" s="517"/>
      <c r="BT4" s="517"/>
      <c r="BU4" s="518"/>
      <c r="BW4" s="68" t="s">
        <v>41</v>
      </c>
      <c r="BX4" s="67" t="s">
        <v>42</v>
      </c>
      <c r="BY4" s="63"/>
      <c r="BZ4" s="64"/>
      <c r="CA4" s="500" t="s">
        <v>36</v>
      </c>
      <c r="CB4" s="497" t="s">
        <v>30</v>
      </c>
      <c r="CC4" s="497" t="s">
        <v>38</v>
      </c>
      <c r="CD4" s="497" t="s">
        <v>39</v>
      </c>
      <c r="CE4" s="500" t="s">
        <v>37</v>
      </c>
      <c r="CF4" s="523"/>
      <c r="CG4" s="524"/>
      <c r="CH4" s="524"/>
      <c r="CI4" s="524"/>
      <c r="CJ4" s="524"/>
      <c r="CK4" s="524"/>
      <c r="CL4" s="524"/>
      <c r="CM4" s="506"/>
      <c r="CN4" s="506"/>
      <c r="CO4" s="506"/>
      <c r="CP4" s="506"/>
      <c r="CQ4" s="506"/>
      <c r="CR4" s="507"/>
      <c r="CS4" s="513"/>
      <c r="CT4" s="493" t="s">
        <v>30</v>
      </c>
      <c r="CU4" s="516" t="s">
        <v>2</v>
      </c>
      <c r="CV4" s="517"/>
      <c r="CW4" s="517"/>
      <c r="CX4" s="517"/>
      <c r="CY4" s="518"/>
      <c r="DA4" s="68" t="s">
        <v>41</v>
      </c>
      <c r="DB4" s="67" t="s">
        <v>42</v>
      </c>
      <c r="DC4" s="63"/>
      <c r="DD4" s="64"/>
      <c r="DE4" s="500" t="s">
        <v>36</v>
      </c>
      <c r="DF4" s="497" t="s">
        <v>30</v>
      </c>
      <c r="DG4" s="497" t="s">
        <v>38</v>
      </c>
      <c r="DH4" s="497" t="s">
        <v>39</v>
      </c>
      <c r="DI4" s="500" t="s">
        <v>37</v>
      </c>
      <c r="DJ4" s="523"/>
      <c r="DK4" s="524"/>
      <c r="DL4" s="524"/>
      <c r="DM4" s="524"/>
      <c r="DN4" s="524"/>
      <c r="DO4" s="524"/>
      <c r="DP4" s="524"/>
    </row>
    <row r="5" spans="1:120" s="1" customFormat="1" ht="12" customHeight="1">
      <c r="A5" s="506"/>
      <c r="B5" s="506"/>
      <c r="C5" s="506"/>
      <c r="D5" s="506"/>
      <c r="E5" s="506"/>
      <c r="F5" s="507"/>
      <c r="G5" s="513"/>
      <c r="H5" s="513"/>
      <c r="I5" s="493" t="s">
        <v>30</v>
      </c>
      <c r="J5" s="493" t="s">
        <v>33</v>
      </c>
      <c r="K5" s="493" t="s">
        <v>32</v>
      </c>
      <c r="L5" s="493" t="s">
        <v>31</v>
      </c>
      <c r="M5" s="493" t="s">
        <v>34</v>
      </c>
      <c r="N5" s="495" t="s">
        <v>30</v>
      </c>
      <c r="O5" s="493" t="s">
        <v>33</v>
      </c>
      <c r="P5" s="493" t="s">
        <v>32</v>
      </c>
      <c r="Q5" s="493" t="s">
        <v>31</v>
      </c>
      <c r="R5" s="493" t="s">
        <v>34</v>
      </c>
      <c r="S5" s="501"/>
      <c r="T5" s="498"/>
      <c r="U5" s="498"/>
      <c r="V5" s="498"/>
      <c r="W5" s="501"/>
      <c r="X5" s="523"/>
      <c r="Y5" s="524"/>
      <c r="Z5" s="524"/>
      <c r="AA5" s="524"/>
      <c r="AB5" s="524"/>
      <c r="AC5" s="524"/>
      <c r="AD5" s="524"/>
      <c r="AE5" s="506"/>
      <c r="AF5" s="506"/>
      <c r="AG5" s="506"/>
      <c r="AH5" s="506"/>
      <c r="AI5" s="506"/>
      <c r="AJ5" s="507"/>
      <c r="AK5" s="513"/>
      <c r="AL5" s="513"/>
      <c r="AM5" s="493" t="s">
        <v>30</v>
      </c>
      <c r="AN5" s="493" t="s">
        <v>33</v>
      </c>
      <c r="AO5" s="493" t="s">
        <v>32</v>
      </c>
      <c r="AP5" s="493" t="s">
        <v>31</v>
      </c>
      <c r="AQ5" s="493" t="s">
        <v>34</v>
      </c>
      <c r="AR5" s="495" t="s">
        <v>30</v>
      </c>
      <c r="AS5" s="493" t="s">
        <v>33</v>
      </c>
      <c r="AT5" s="493" t="s">
        <v>32</v>
      </c>
      <c r="AU5" s="493" t="s">
        <v>31</v>
      </c>
      <c r="AV5" s="493" t="s">
        <v>34</v>
      </c>
      <c r="AW5" s="501"/>
      <c r="AX5" s="498"/>
      <c r="AY5" s="498"/>
      <c r="AZ5" s="498"/>
      <c r="BA5" s="501"/>
      <c r="BB5" s="523"/>
      <c r="BC5" s="524"/>
      <c r="BD5" s="524"/>
      <c r="BE5" s="524"/>
      <c r="BF5" s="524"/>
      <c r="BG5" s="524"/>
      <c r="BH5" s="524"/>
      <c r="BI5" s="506"/>
      <c r="BJ5" s="506"/>
      <c r="BK5" s="506"/>
      <c r="BL5" s="506"/>
      <c r="BM5" s="506"/>
      <c r="BN5" s="507"/>
      <c r="BO5" s="513"/>
      <c r="BP5" s="513"/>
      <c r="BQ5" s="493" t="s">
        <v>30</v>
      </c>
      <c r="BR5" s="493" t="s">
        <v>33</v>
      </c>
      <c r="BS5" s="493" t="s">
        <v>32</v>
      </c>
      <c r="BT5" s="493" t="s">
        <v>31</v>
      </c>
      <c r="BU5" s="493" t="s">
        <v>34</v>
      </c>
      <c r="BV5" s="495" t="s">
        <v>30</v>
      </c>
      <c r="BW5" s="493" t="s">
        <v>33</v>
      </c>
      <c r="BX5" s="493" t="s">
        <v>32</v>
      </c>
      <c r="BY5" s="493" t="s">
        <v>31</v>
      </c>
      <c r="BZ5" s="493" t="s">
        <v>34</v>
      </c>
      <c r="CA5" s="501"/>
      <c r="CB5" s="498"/>
      <c r="CC5" s="498"/>
      <c r="CD5" s="498"/>
      <c r="CE5" s="501"/>
      <c r="CF5" s="523"/>
      <c r="CG5" s="524"/>
      <c r="CH5" s="524"/>
      <c r="CI5" s="524"/>
      <c r="CJ5" s="524"/>
      <c r="CK5" s="524"/>
      <c r="CL5" s="524"/>
      <c r="CM5" s="506"/>
      <c r="CN5" s="506"/>
      <c r="CO5" s="506"/>
      <c r="CP5" s="506"/>
      <c r="CQ5" s="506"/>
      <c r="CR5" s="507"/>
      <c r="CS5" s="513"/>
      <c r="CT5" s="513"/>
      <c r="CU5" s="493" t="s">
        <v>30</v>
      </c>
      <c r="CV5" s="493" t="s">
        <v>33</v>
      </c>
      <c r="CW5" s="493" t="s">
        <v>32</v>
      </c>
      <c r="CX5" s="493" t="s">
        <v>31</v>
      </c>
      <c r="CY5" s="493" t="s">
        <v>34</v>
      </c>
      <c r="CZ5" s="495" t="s">
        <v>30</v>
      </c>
      <c r="DA5" s="493" t="s">
        <v>33</v>
      </c>
      <c r="DB5" s="493" t="s">
        <v>32</v>
      </c>
      <c r="DC5" s="493" t="s">
        <v>31</v>
      </c>
      <c r="DD5" s="493" t="s">
        <v>34</v>
      </c>
      <c r="DE5" s="501"/>
      <c r="DF5" s="498"/>
      <c r="DG5" s="498"/>
      <c r="DH5" s="498"/>
      <c r="DI5" s="501"/>
      <c r="DJ5" s="523"/>
      <c r="DK5" s="524"/>
      <c r="DL5" s="524"/>
      <c r="DM5" s="524"/>
      <c r="DN5" s="524"/>
      <c r="DO5" s="524"/>
      <c r="DP5" s="524"/>
    </row>
    <row r="6" spans="1:120" s="1" customFormat="1" ht="43.5" customHeight="1">
      <c r="A6" s="508"/>
      <c r="B6" s="508"/>
      <c r="C6" s="508"/>
      <c r="D6" s="508"/>
      <c r="E6" s="508"/>
      <c r="F6" s="509"/>
      <c r="G6" s="494"/>
      <c r="H6" s="494"/>
      <c r="I6" s="494"/>
      <c r="J6" s="494"/>
      <c r="K6" s="494"/>
      <c r="L6" s="494"/>
      <c r="M6" s="494"/>
      <c r="N6" s="496"/>
      <c r="O6" s="494"/>
      <c r="P6" s="494"/>
      <c r="Q6" s="494"/>
      <c r="R6" s="494"/>
      <c r="S6" s="502"/>
      <c r="T6" s="499"/>
      <c r="U6" s="499"/>
      <c r="V6" s="499"/>
      <c r="W6" s="502"/>
      <c r="X6" s="525"/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8"/>
      <c r="AJ6" s="509"/>
      <c r="AK6" s="494"/>
      <c r="AL6" s="494"/>
      <c r="AM6" s="494"/>
      <c r="AN6" s="494"/>
      <c r="AO6" s="494"/>
      <c r="AP6" s="494"/>
      <c r="AQ6" s="494"/>
      <c r="AR6" s="496"/>
      <c r="AS6" s="494"/>
      <c r="AT6" s="494"/>
      <c r="AU6" s="494"/>
      <c r="AV6" s="494"/>
      <c r="AW6" s="502"/>
      <c r="AX6" s="499"/>
      <c r="AY6" s="499"/>
      <c r="AZ6" s="499"/>
      <c r="BA6" s="502"/>
      <c r="BB6" s="525"/>
      <c r="BC6" s="508"/>
      <c r="BD6" s="508"/>
      <c r="BE6" s="508"/>
      <c r="BF6" s="508"/>
      <c r="BG6" s="508"/>
      <c r="BH6" s="508"/>
      <c r="BI6" s="508"/>
      <c r="BJ6" s="508"/>
      <c r="BK6" s="508"/>
      <c r="BL6" s="508"/>
      <c r="BM6" s="508"/>
      <c r="BN6" s="509"/>
      <c r="BO6" s="494"/>
      <c r="BP6" s="494"/>
      <c r="BQ6" s="494"/>
      <c r="BR6" s="494"/>
      <c r="BS6" s="494"/>
      <c r="BT6" s="494"/>
      <c r="BU6" s="494"/>
      <c r="BV6" s="496"/>
      <c r="BW6" s="494"/>
      <c r="BX6" s="494"/>
      <c r="BY6" s="494"/>
      <c r="BZ6" s="494"/>
      <c r="CA6" s="502"/>
      <c r="CB6" s="499"/>
      <c r="CC6" s="499"/>
      <c r="CD6" s="499"/>
      <c r="CE6" s="502"/>
      <c r="CF6" s="525"/>
      <c r="CG6" s="508"/>
      <c r="CH6" s="508"/>
      <c r="CI6" s="508"/>
      <c r="CJ6" s="508"/>
      <c r="CK6" s="508"/>
      <c r="CL6" s="508"/>
      <c r="CM6" s="508"/>
      <c r="CN6" s="508"/>
      <c r="CO6" s="508"/>
      <c r="CP6" s="508"/>
      <c r="CQ6" s="508"/>
      <c r="CR6" s="509"/>
      <c r="CS6" s="494"/>
      <c r="CT6" s="494"/>
      <c r="CU6" s="494"/>
      <c r="CV6" s="494"/>
      <c r="CW6" s="494"/>
      <c r="CX6" s="494"/>
      <c r="CY6" s="494"/>
      <c r="CZ6" s="496"/>
      <c r="DA6" s="494"/>
      <c r="DB6" s="494"/>
      <c r="DC6" s="494"/>
      <c r="DD6" s="494"/>
      <c r="DE6" s="502"/>
      <c r="DF6" s="499"/>
      <c r="DG6" s="499"/>
      <c r="DH6" s="499"/>
      <c r="DI6" s="502"/>
      <c r="DJ6" s="525"/>
      <c r="DK6" s="508"/>
      <c r="DL6" s="508"/>
      <c r="DM6" s="508"/>
      <c r="DN6" s="508"/>
      <c r="DO6" s="508"/>
      <c r="DP6" s="508"/>
    </row>
    <row r="7" spans="1:120" s="1" customFormat="1" ht="8.25" customHeight="1">
      <c r="A7" s="5"/>
      <c r="B7" s="5"/>
      <c r="C7" s="32"/>
      <c r="D7" s="32"/>
      <c r="E7" s="32"/>
      <c r="F7" s="32"/>
      <c r="G7" s="6"/>
      <c r="H7" s="4"/>
      <c r="I7" s="4"/>
      <c r="J7" s="4"/>
      <c r="K7" s="4"/>
      <c r="L7" s="4"/>
      <c r="M7" s="4"/>
      <c r="N7" s="4"/>
      <c r="O7" s="15"/>
      <c r="P7" s="15"/>
      <c r="Q7" s="15"/>
      <c r="R7" s="15"/>
      <c r="S7" s="15"/>
      <c r="T7" s="15"/>
      <c r="U7" s="15"/>
      <c r="V7" s="15"/>
      <c r="W7" s="15"/>
      <c r="X7" s="16"/>
      <c r="Y7" s="42"/>
      <c r="Z7" s="42"/>
      <c r="AA7" s="42"/>
      <c r="AB7" s="42"/>
      <c r="AC7" s="11"/>
      <c r="AD7" s="11"/>
      <c r="AE7" s="22"/>
      <c r="AF7" s="22"/>
      <c r="AG7" s="32"/>
      <c r="AH7" s="32"/>
      <c r="AI7" s="32"/>
      <c r="AJ7" s="32"/>
      <c r="AK7" s="23"/>
      <c r="AL7" s="24"/>
      <c r="AM7" s="24"/>
      <c r="AN7" s="24"/>
      <c r="AO7" s="24"/>
      <c r="AP7" s="24"/>
      <c r="AQ7" s="24"/>
      <c r="AR7" s="24"/>
      <c r="AS7" s="15"/>
      <c r="AT7" s="15"/>
      <c r="AU7" s="15"/>
      <c r="AV7" s="15"/>
      <c r="AW7" s="15"/>
      <c r="AX7" s="15"/>
      <c r="AY7" s="15"/>
      <c r="AZ7" s="15"/>
      <c r="BA7" s="15"/>
      <c r="BB7" s="16"/>
      <c r="BC7" s="42"/>
      <c r="BD7" s="42"/>
      <c r="BE7" s="42"/>
      <c r="BF7" s="42"/>
      <c r="BG7" s="11"/>
      <c r="BH7" s="11"/>
      <c r="BI7" s="22"/>
      <c r="BJ7" s="22"/>
      <c r="BK7" s="32"/>
      <c r="BL7" s="32"/>
      <c r="BM7" s="32"/>
      <c r="BN7" s="32"/>
      <c r="BO7" s="23"/>
      <c r="BP7" s="24"/>
      <c r="BQ7" s="24"/>
      <c r="BR7" s="24"/>
      <c r="BS7" s="24"/>
      <c r="BT7" s="24"/>
      <c r="BU7" s="24"/>
      <c r="BV7" s="24"/>
      <c r="BW7" s="15"/>
      <c r="BX7" s="15"/>
      <c r="BY7" s="15"/>
      <c r="BZ7" s="15"/>
      <c r="CA7" s="15"/>
      <c r="CB7" s="15"/>
      <c r="CC7" s="15"/>
      <c r="CD7" s="15"/>
      <c r="CE7" s="15"/>
      <c r="CF7" s="16"/>
      <c r="CG7" s="42"/>
      <c r="CH7" s="42"/>
      <c r="CI7" s="42"/>
      <c r="CJ7" s="42"/>
      <c r="CK7" s="11"/>
      <c r="CL7" s="11"/>
      <c r="CM7" s="22"/>
      <c r="CN7" s="22"/>
      <c r="CO7" s="32"/>
      <c r="CP7" s="32"/>
      <c r="CQ7" s="32"/>
      <c r="CR7" s="52"/>
      <c r="CS7" s="50"/>
      <c r="CT7" s="24"/>
      <c r="CU7" s="24"/>
      <c r="CV7" s="24"/>
      <c r="CW7" s="24"/>
      <c r="CX7" s="24"/>
      <c r="CY7" s="24"/>
      <c r="CZ7" s="24"/>
      <c r="DA7" s="15"/>
      <c r="DB7" s="15"/>
      <c r="DC7" s="15"/>
      <c r="DD7" s="15"/>
      <c r="DE7" s="15"/>
      <c r="DF7" s="15"/>
      <c r="DG7" s="15"/>
      <c r="DH7" s="15"/>
      <c r="DI7" s="15"/>
      <c r="DJ7" s="16"/>
      <c r="DK7" s="42"/>
      <c r="DL7" s="42"/>
      <c r="DM7" s="42"/>
      <c r="DN7" s="42"/>
      <c r="DO7" s="11"/>
      <c r="DP7" s="11"/>
    </row>
    <row r="8" spans="1:120" s="1" customFormat="1" ht="12" customHeight="1">
      <c r="B8" s="492" t="s">
        <v>3</v>
      </c>
      <c r="C8" s="10"/>
      <c r="D8" s="425" t="s">
        <v>13</v>
      </c>
      <c r="E8" s="426"/>
      <c r="F8" s="427"/>
      <c r="G8" s="428">
        <v>156892</v>
      </c>
      <c r="H8" s="428">
        <v>89796</v>
      </c>
      <c r="I8" s="428">
        <v>85719</v>
      </c>
      <c r="J8" s="428">
        <v>73112</v>
      </c>
      <c r="K8" s="428">
        <v>9298</v>
      </c>
      <c r="L8" s="428">
        <v>1542</v>
      </c>
      <c r="M8" s="428">
        <v>1767</v>
      </c>
      <c r="N8" s="428">
        <v>63341</v>
      </c>
      <c r="O8" s="429">
        <v>55381</v>
      </c>
      <c r="P8" s="429">
        <v>5592</v>
      </c>
      <c r="Q8" s="429">
        <v>1490</v>
      </c>
      <c r="R8" s="429">
        <v>878</v>
      </c>
      <c r="S8" s="429">
        <v>4077</v>
      </c>
      <c r="T8" s="429">
        <v>61426</v>
      </c>
      <c r="U8" s="429">
        <v>18417</v>
      </c>
      <c r="V8" s="429">
        <v>10944</v>
      </c>
      <c r="W8" s="429">
        <v>32065</v>
      </c>
      <c r="X8" s="430"/>
      <c r="Y8" s="431"/>
      <c r="Z8" s="432" t="s">
        <v>29</v>
      </c>
      <c r="AA8" s="58"/>
      <c r="AB8" s="33"/>
      <c r="AC8" s="491" t="s">
        <v>3</v>
      </c>
      <c r="AD8" s="11"/>
      <c r="AE8" s="20"/>
      <c r="AF8" s="526" t="s">
        <v>3</v>
      </c>
      <c r="AG8" s="25"/>
      <c r="AH8" s="425" t="s">
        <v>13</v>
      </c>
      <c r="AI8" s="426"/>
      <c r="AJ8" s="427"/>
      <c r="AK8" s="429">
        <v>144313</v>
      </c>
      <c r="AL8" s="429">
        <v>81509</v>
      </c>
      <c r="AM8" s="429">
        <v>77654</v>
      </c>
      <c r="AN8" s="429">
        <v>66123</v>
      </c>
      <c r="AO8" s="429">
        <v>8399</v>
      </c>
      <c r="AP8" s="429">
        <v>1503</v>
      </c>
      <c r="AQ8" s="429">
        <v>1629</v>
      </c>
      <c r="AR8" s="429">
        <v>58804</v>
      </c>
      <c r="AS8" s="429">
        <v>51342</v>
      </c>
      <c r="AT8" s="429">
        <v>5194</v>
      </c>
      <c r="AU8" s="429">
        <v>1453</v>
      </c>
      <c r="AV8" s="429">
        <v>815</v>
      </c>
      <c r="AW8" s="429">
        <v>3855</v>
      </c>
      <c r="AX8" s="429">
        <v>57364</v>
      </c>
      <c r="AY8" s="429">
        <v>17422</v>
      </c>
      <c r="AZ8" s="429">
        <v>10381</v>
      </c>
      <c r="BA8" s="429">
        <v>29561</v>
      </c>
      <c r="BB8" s="430"/>
      <c r="BC8" s="431"/>
      <c r="BD8" s="432" t="s">
        <v>29</v>
      </c>
      <c r="BE8" s="58"/>
      <c r="BF8" s="33"/>
      <c r="BG8" s="491" t="s">
        <v>3</v>
      </c>
      <c r="BH8" s="11"/>
      <c r="BI8" s="20"/>
      <c r="BJ8" s="526" t="s">
        <v>3</v>
      </c>
      <c r="BK8" s="25"/>
      <c r="BL8" s="425" t="s">
        <v>13</v>
      </c>
      <c r="BM8" s="426"/>
      <c r="BN8" s="427"/>
      <c r="BO8" s="429">
        <v>9644</v>
      </c>
      <c r="BP8" s="429">
        <v>6216</v>
      </c>
      <c r="BQ8" s="429">
        <v>6034</v>
      </c>
      <c r="BR8" s="429">
        <v>5230</v>
      </c>
      <c r="BS8" s="429">
        <v>663</v>
      </c>
      <c r="BT8" s="429">
        <v>29</v>
      </c>
      <c r="BU8" s="429">
        <v>112</v>
      </c>
      <c r="BV8" s="429">
        <v>3578</v>
      </c>
      <c r="BW8" s="429">
        <v>3192</v>
      </c>
      <c r="BX8" s="429">
        <v>307</v>
      </c>
      <c r="BY8" s="429">
        <v>28</v>
      </c>
      <c r="BZ8" s="429">
        <v>51</v>
      </c>
      <c r="CA8" s="429">
        <v>182</v>
      </c>
      <c r="CB8" s="429">
        <v>3275</v>
      </c>
      <c r="CC8" s="429">
        <v>812</v>
      </c>
      <c r="CD8" s="429">
        <v>431</v>
      </c>
      <c r="CE8" s="429">
        <v>2032</v>
      </c>
      <c r="CF8" s="430"/>
      <c r="CG8" s="431"/>
      <c r="CH8" s="432" t="s">
        <v>29</v>
      </c>
      <c r="CI8" s="58"/>
      <c r="CJ8" s="33"/>
      <c r="CK8" s="491" t="s">
        <v>3</v>
      </c>
      <c r="CL8" s="11"/>
      <c r="CM8" s="20"/>
      <c r="CN8" s="526" t="s">
        <v>3</v>
      </c>
      <c r="CO8" s="25"/>
      <c r="CP8" s="54" t="s">
        <v>13</v>
      </c>
      <c r="CQ8" s="55"/>
      <c r="CR8" s="47"/>
      <c r="CS8" s="34">
        <v>2935</v>
      </c>
      <c r="CT8" s="34">
        <v>2071</v>
      </c>
      <c r="CU8" s="34">
        <v>2031</v>
      </c>
      <c r="CV8" s="34">
        <v>1759</v>
      </c>
      <c r="CW8" s="34">
        <v>236</v>
      </c>
      <c r="CX8" s="34">
        <v>10</v>
      </c>
      <c r="CY8" s="34">
        <v>26</v>
      </c>
      <c r="CZ8" s="34">
        <v>959</v>
      </c>
      <c r="DA8" s="34">
        <v>847</v>
      </c>
      <c r="DB8" s="34">
        <v>91</v>
      </c>
      <c r="DC8" s="34">
        <v>9</v>
      </c>
      <c r="DD8" s="34">
        <v>12</v>
      </c>
      <c r="DE8" s="34">
        <v>40</v>
      </c>
      <c r="DF8" s="34">
        <v>787</v>
      </c>
      <c r="DG8" s="34">
        <v>183</v>
      </c>
      <c r="DH8" s="34">
        <v>132</v>
      </c>
      <c r="DI8" s="34">
        <v>472</v>
      </c>
      <c r="DJ8" s="16"/>
      <c r="DK8" s="57"/>
      <c r="DL8" s="59" t="s">
        <v>29</v>
      </c>
      <c r="DM8" s="58"/>
      <c r="DN8" s="33"/>
      <c r="DO8" s="491" t="s">
        <v>3</v>
      </c>
      <c r="DP8" s="11"/>
    </row>
    <row r="9" spans="1:120" s="1" customFormat="1" ht="13.5" customHeight="1">
      <c r="B9" s="492"/>
      <c r="C9" s="3"/>
      <c r="D9" s="56" t="s">
        <v>14</v>
      </c>
      <c r="E9" s="61" t="s">
        <v>0</v>
      </c>
      <c r="F9" s="48"/>
      <c r="G9" s="28">
        <v>9108</v>
      </c>
      <c r="H9" s="28">
        <v>1301</v>
      </c>
      <c r="I9" s="28">
        <v>1174</v>
      </c>
      <c r="J9" s="28">
        <v>647</v>
      </c>
      <c r="K9" s="28">
        <v>31</v>
      </c>
      <c r="L9" s="28">
        <v>484</v>
      </c>
      <c r="M9" s="28">
        <v>12</v>
      </c>
      <c r="N9" s="28">
        <v>1112</v>
      </c>
      <c r="O9" s="29">
        <v>599</v>
      </c>
      <c r="P9" s="29">
        <v>28</v>
      </c>
      <c r="Q9" s="29">
        <v>477</v>
      </c>
      <c r="R9" s="29">
        <v>8</v>
      </c>
      <c r="S9" s="29">
        <v>127</v>
      </c>
      <c r="T9" s="29">
        <v>7379</v>
      </c>
      <c r="U9" s="29">
        <v>71</v>
      </c>
      <c r="V9" s="29">
        <v>7121</v>
      </c>
      <c r="W9" s="29">
        <v>187</v>
      </c>
      <c r="X9" s="16"/>
      <c r="Y9" s="13"/>
      <c r="Z9" s="60" t="s">
        <v>14</v>
      </c>
      <c r="AA9" s="62" t="s">
        <v>0</v>
      </c>
      <c r="AB9" s="19"/>
      <c r="AC9" s="491"/>
      <c r="AD9" s="11"/>
      <c r="AE9" s="20"/>
      <c r="AF9" s="526"/>
      <c r="AG9" s="21"/>
      <c r="AH9" s="56" t="s">
        <v>14</v>
      </c>
      <c r="AI9" s="61" t="s">
        <v>0</v>
      </c>
      <c r="AJ9" s="53"/>
      <c r="AK9" s="29">
        <v>8522</v>
      </c>
      <c r="AL9" s="29">
        <v>1210</v>
      </c>
      <c r="AM9" s="29">
        <v>1089</v>
      </c>
      <c r="AN9" s="29">
        <v>585</v>
      </c>
      <c r="AO9" s="29">
        <v>29</v>
      </c>
      <c r="AP9" s="29">
        <v>464</v>
      </c>
      <c r="AQ9" s="29">
        <v>11</v>
      </c>
      <c r="AR9" s="29">
        <v>1035</v>
      </c>
      <c r="AS9" s="29">
        <v>541</v>
      </c>
      <c r="AT9" s="29">
        <v>27</v>
      </c>
      <c r="AU9" s="29">
        <v>459</v>
      </c>
      <c r="AV9" s="29">
        <v>8</v>
      </c>
      <c r="AW9" s="29">
        <v>121</v>
      </c>
      <c r="AX9" s="29">
        <v>6897</v>
      </c>
      <c r="AY9" s="29">
        <v>67</v>
      </c>
      <c r="AZ9" s="29">
        <v>6654</v>
      </c>
      <c r="BA9" s="29">
        <v>176</v>
      </c>
      <c r="BB9" s="16"/>
      <c r="BC9" s="13"/>
      <c r="BD9" s="60" t="s">
        <v>14</v>
      </c>
      <c r="BE9" s="62" t="s">
        <v>0</v>
      </c>
      <c r="BF9" s="19"/>
      <c r="BG9" s="491"/>
      <c r="BH9" s="11"/>
      <c r="BI9" s="20"/>
      <c r="BJ9" s="526"/>
      <c r="BK9" s="21"/>
      <c r="BL9" s="56" t="s">
        <v>14</v>
      </c>
      <c r="BM9" s="61" t="s">
        <v>0</v>
      </c>
      <c r="BN9" s="53"/>
      <c r="BO9" s="29">
        <v>448</v>
      </c>
      <c r="BP9" s="29">
        <v>67</v>
      </c>
      <c r="BQ9" s="29">
        <v>61</v>
      </c>
      <c r="BR9" s="29">
        <v>44</v>
      </c>
      <c r="BS9" s="29">
        <v>1</v>
      </c>
      <c r="BT9" s="29">
        <v>15</v>
      </c>
      <c r="BU9" s="29">
        <v>1</v>
      </c>
      <c r="BV9" s="29">
        <v>56</v>
      </c>
      <c r="BW9" s="29">
        <v>41</v>
      </c>
      <c r="BX9" s="29">
        <v>1</v>
      </c>
      <c r="BY9" s="29">
        <v>14</v>
      </c>
      <c r="BZ9" s="29" t="s">
        <v>9</v>
      </c>
      <c r="CA9" s="29">
        <v>6</v>
      </c>
      <c r="CB9" s="29">
        <v>375</v>
      </c>
      <c r="CC9" s="29">
        <v>4</v>
      </c>
      <c r="CD9" s="29">
        <v>362</v>
      </c>
      <c r="CE9" s="29">
        <v>9</v>
      </c>
      <c r="CF9" s="16"/>
      <c r="CG9" s="13"/>
      <c r="CH9" s="60" t="s">
        <v>14</v>
      </c>
      <c r="CI9" s="62" t="s">
        <v>0</v>
      </c>
      <c r="CJ9" s="19"/>
      <c r="CK9" s="491"/>
      <c r="CL9" s="11"/>
      <c r="CM9" s="20"/>
      <c r="CN9" s="526"/>
      <c r="CO9" s="21"/>
      <c r="CP9" s="56" t="s">
        <v>14</v>
      </c>
      <c r="CQ9" s="61" t="s">
        <v>0</v>
      </c>
      <c r="CR9" s="53"/>
      <c r="CS9" s="29">
        <v>138</v>
      </c>
      <c r="CT9" s="29">
        <v>24</v>
      </c>
      <c r="CU9" s="29">
        <v>24</v>
      </c>
      <c r="CV9" s="29">
        <v>18</v>
      </c>
      <c r="CW9" s="29">
        <v>1</v>
      </c>
      <c r="CX9" s="29">
        <v>5</v>
      </c>
      <c r="CY9" s="29" t="s">
        <v>9</v>
      </c>
      <c r="CZ9" s="29">
        <v>21</v>
      </c>
      <c r="DA9" s="29">
        <v>17</v>
      </c>
      <c r="DB9" s="29" t="s">
        <v>9</v>
      </c>
      <c r="DC9" s="29">
        <v>4</v>
      </c>
      <c r="DD9" s="29" t="s">
        <v>9</v>
      </c>
      <c r="DE9" s="29" t="s">
        <v>9</v>
      </c>
      <c r="DF9" s="29">
        <v>107</v>
      </c>
      <c r="DG9" s="29" t="s">
        <v>9</v>
      </c>
      <c r="DH9" s="29">
        <v>105</v>
      </c>
      <c r="DI9" s="29">
        <v>2</v>
      </c>
      <c r="DJ9" s="16"/>
      <c r="DK9" s="13"/>
      <c r="DL9" s="60" t="s">
        <v>14</v>
      </c>
      <c r="DM9" s="62" t="s">
        <v>0</v>
      </c>
      <c r="DN9" s="19"/>
      <c r="DO9" s="491"/>
      <c r="DP9" s="11"/>
    </row>
    <row r="10" spans="1:120" s="1" customFormat="1" ht="12" customHeight="1">
      <c r="B10" s="492"/>
      <c r="C10" s="3"/>
      <c r="D10" s="56" t="s">
        <v>15</v>
      </c>
      <c r="E10" s="2"/>
      <c r="F10" s="48"/>
      <c r="G10" s="28">
        <v>9673</v>
      </c>
      <c r="H10" s="28">
        <v>5370</v>
      </c>
      <c r="I10" s="28">
        <v>4956</v>
      </c>
      <c r="J10" s="28">
        <v>3824</v>
      </c>
      <c r="K10" s="28">
        <v>123</v>
      </c>
      <c r="L10" s="28">
        <v>944</v>
      </c>
      <c r="M10" s="28">
        <v>65</v>
      </c>
      <c r="N10" s="28">
        <v>4568</v>
      </c>
      <c r="O10" s="29">
        <v>3498</v>
      </c>
      <c r="P10" s="29">
        <v>98</v>
      </c>
      <c r="Q10" s="29">
        <v>916</v>
      </c>
      <c r="R10" s="29">
        <v>56</v>
      </c>
      <c r="S10" s="29">
        <v>414</v>
      </c>
      <c r="T10" s="29">
        <v>3792</v>
      </c>
      <c r="U10" s="29">
        <v>227</v>
      </c>
      <c r="V10" s="29">
        <v>3368</v>
      </c>
      <c r="W10" s="29">
        <v>197</v>
      </c>
      <c r="X10" s="16"/>
      <c r="Y10" s="13"/>
      <c r="Z10" s="60" t="s">
        <v>15</v>
      </c>
      <c r="AA10" s="11"/>
      <c r="AB10" s="19"/>
      <c r="AC10" s="491"/>
      <c r="AD10" s="11"/>
      <c r="AE10" s="20"/>
      <c r="AF10" s="526"/>
      <c r="AG10" s="21"/>
      <c r="AH10" s="56" t="s">
        <v>15</v>
      </c>
      <c r="AI10" s="2"/>
      <c r="AJ10" s="53"/>
      <c r="AK10" s="29">
        <v>9150</v>
      </c>
      <c r="AL10" s="29">
        <v>4981</v>
      </c>
      <c r="AM10" s="29">
        <v>4593</v>
      </c>
      <c r="AN10" s="29">
        <v>3492</v>
      </c>
      <c r="AO10" s="29">
        <v>111</v>
      </c>
      <c r="AP10" s="29">
        <v>927</v>
      </c>
      <c r="AQ10" s="29">
        <v>63</v>
      </c>
      <c r="AR10" s="29">
        <v>4243</v>
      </c>
      <c r="AS10" s="29">
        <v>3201</v>
      </c>
      <c r="AT10" s="29">
        <v>89</v>
      </c>
      <c r="AU10" s="29">
        <v>899</v>
      </c>
      <c r="AV10" s="29">
        <v>54</v>
      </c>
      <c r="AW10" s="29">
        <v>388</v>
      </c>
      <c r="AX10" s="29">
        <v>3675</v>
      </c>
      <c r="AY10" s="29">
        <v>204</v>
      </c>
      <c r="AZ10" s="29">
        <v>3284</v>
      </c>
      <c r="BA10" s="29">
        <v>187</v>
      </c>
      <c r="BB10" s="16"/>
      <c r="BC10" s="13"/>
      <c r="BD10" s="60" t="s">
        <v>15</v>
      </c>
      <c r="BE10" s="11"/>
      <c r="BF10" s="19"/>
      <c r="BG10" s="491"/>
      <c r="BH10" s="11"/>
      <c r="BI10" s="20"/>
      <c r="BJ10" s="526"/>
      <c r="BK10" s="21"/>
      <c r="BL10" s="56" t="s">
        <v>15</v>
      </c>
      <c r="BM10" s="2"/>
      <c r="BN10" s="53"/>
      <c r="BO10" s="29">
        <v>394</v>
      </c>
      <c r="BP10" s="29">
        <v>297</v>
      </c>
      <c r="BQ10" s="29">
        <v>275</v>
      </c>
      <c r="BR10" s="29">
        <v>253</v>
      </c>
      <c r="BS10" s="29">
        <v>9</v>
      </c>
      <c r="BT10" s="29">
        <v>12</v>
      </c>
      <c r="BU10" s="29">
        <v>1</v>
      </c>
      <c r="BV10" s="29">
        <v>245</v>
      </c>
      <c r="BW10" s="29">
        <v>226</v>
      </c>
      <c r="BX10" s="29">
        <v>6</v>
      </c>
      <c r="BY10" s="29">
        <v>12</v>
      </c>
      <c r="BZ10" s="29">
        <v>1</v>
      </c>
      <c r="CA10" s="29">
        <v>22</v>
      </c>
      <c r="CB10" s="29">
        <v>85</v>
      </c>
      <c r="CC10" s="29">
        <v>18</v>
      </c>
      <c r="CD10" s="29">
        <v>58</v>
      </c>
      <c r="CE10" s="29">
        <v>9</v>
      </c>
      <c r="CF10" s="16"/>
      <c r="CG10" s="13"/>
      <c r="CH10" s="60" t="s">
        <v>15</v>
      </c>
      <c r="CI10" s="11"/>
      <c r="CJ10" s="19"/>
      <c r="CK10" s="491"/>
      <c r="CL10" s="11"/>
      <c r="CM10" s="20"/>
      <c r="CN10" s="526"/>
      <c r="CO10" s="21"/>
      <c r="CP10" s="56" t="s">
        <v>15</v>
      </c>
      <c r="CQ10" s="2"/>
      <c r="CR10" s="53"/>
      <c r="CS10" s="29">
        <v>129</v>
      </c>
      <c r="CT10" s="29">
        <v>92</v>
      </c>
      <c r="CU10" s="29">
        <v>88</v>
      </c>
      <c r="CV10" s="29">
        <v>79</v>
      </c>
      <c r="CW10" s="29">
        <v>3</v>
      </c>
      <c r="CX10" s="29">
        <v>5</v>
      </c>
      <c r="CY10" s="29">
        <v>1</v>
      </c>
      <c r="CZ10" s="29">
        <v>80</v>
      </c>
      <c r="DA10" s="29">
        <v>71</v>
      </c>
      <c r="DB10" s="29">
        <v>3</v>
      </c>
      <c r="DC10" s="29">
        <v>5</v>
      </c>
      <c r="DD10" s="29">
        <v>1</v>
      </c>
      <c r="DE10" s="29">
        <v>4</v>
      </c>
      <c r="DF10" s="29">
        <v>32</v>
      </c>
      <c r="DG10" s="29">
        <v>5</v>
      </c>
      <c r="DH10" s="29">
        <v>26</v>
      </c>
      <c r="DI10" s="29">
        <v>1</v>
      </c>
      <c r="DJ10" s="16"/>
      <c r="DK10" s="13"/>
      <c r="DL10" s="60" t="s">
        <v>15</v>
      </c>
      <c r="DM10" s="11"/>
      <c r="DN10" s="19"/>
      <c r="DO10" s="491"/>
      <c r="DP10" s="11"/>
    </row>
    <row r="11" spans="1:120" s="1" customFormat="1" ht="12" customHeight="1">
      <c r="B11" s="492"/>
      <c r="C11" s="3"/>
      <c r="D11" s="56" t="s">
        <v>16</v>
      </c>
      <c r="E11" s="2"/>
      <c r="F11" s="48"/>
      <c r="G11" s="28">
        <v>7937</v>
      </c>
      <c r="H11" s="28">
        <v>6485</v>
      </c>
      <c r="I11" s="28">
        <v>5963</v>
      </c>
      <c r="J11" s="28">
        <v>5478</v>
      </c>
      <c r="K11" s="28">
        <v>276</v>
      </c>
      <c r="L11" s="28">
        <v>60</v>
      </c>
      <c r="M11" s="28">
        <v>149</v>
      </c>
      <c r="N11" s="28">
        <v>5315</v>
      </c>
      <c r="O11" s="29">
        <v>4931</v>
      </c>
      <c r="P11" s="29">
        <v>199</v>
      </c>
      <c r="Q11" s="29">
        <v>48</v>
      </c>
      <c r="R11" s="29">
        <v>137</v>
      </c>
      <c r="S11" s="29">
        <v>522</v>
      </c>
      <c r="T11" s="29">
        <v>842</v>
      </c>
      <c r="U11" s="29">
        <v>438</v>
      </c>
      <c r="V11" s="29">
        <v>233</v>
      </c>
      <c r="W11" s="29">
        <v>171</v>
      </c>
      <c r="X11" s="16"/>
      <c r="Y11" s="13"/>
      <c r="Z11" s="60" t="s">
        <v>16</v>
      </c>
      <c r="AA11" s="11"/>
      <c r="AB11" s="19"/>
      <c r="AC11" s="491"/>
      <c r="AD11" s="11"/>
      <c r="AE11" s="20"/>
      <c r="AF11" s="526"/>
      <c r="AG11" s="21"/>
      <c r="AH11" s="56" t="s">
        <v>16</v>
      </c>
      <c r="AI11" s="2"/>
      <c r="AJ11" s="53"/>
      <c r="AK11" s="29">
        <v>7358</v>
      </c>
      <c r="AL11" s="29">
        <v>5949</v>
      </c>
      <c r="AM11" s="29">
        <v>5458</v>
      </c>
      <c r="AN11" s="29">
        <v>5019</v>
      </c>
      <c r="AO11" s="29">
        <v>245</v>
      </c>
      <c r="AP11" s="29">
        <v>59</v>
      </c>
      <c r="AQ11" s="29">
        <v>135</v>
      </c>
      <c r="AR11" s="29">
        <v>4884</v>
      </c>
      <c r="AS11" s="29">
        <v>4531</v>
      </c>
      <c r="AT11" s="29">
        <v>182</v>
      </c>
      <c r="AU11" s="29">
        <v>47</v>
      </c>
      <c r="AV11" s="29">
        <v>124</v>
      </c>
      <c r="AW11" s="29">
        <v>491</v>
      </c>
      <c r="AX11" s="29">
        <v>805</v>
      </c>
      <c r="AY11" s="29">
        <v>414</v>
      </c>
      <c r="AZ11" s="29">
        <v>230</v>
      </c>
      <c r="BA11" s="29">
        <v>161</v>
      </c>
      <c r="BB11" s="16"/>
      <c r="BC11" s="13"/>
      <c r="BD11" s="60" t="s">
        <v>16</v>
      </c>
      <c r="BE11" s="11"/>
      <c r="BF11" s="19"/>
      <c r="BG11" s="491"/>
      <c r="BH11" s="11"/>
      <c r="BI11" s="20"/>
      <c r="BJ11" s="526"/>
      <c r="BK11" s="21"/>
      <c r="BL11" s="56" t="s">
        <v>16</v>
      </c>
      <c r="BM11" s="2"/>
      <c r="BN11" s="53"/>
      <c r="BO11" s="29">
        <v>444</v>
      </c>
      <c r="BP11" s="29">
        <v>413</v>
      </c>
      <c r="BQ11" s="29">
        <v>389</v>
      </c>
      <c r="BR11" s="29">
        <v>357</v>
      </c>
      <c r="BS11" s="29">
        <v>21</v>
      </c>
      <c r="BT11" s="29">
        <v>1</v>
      </c>
      <c r="BU11" s="29">
        <v>10</v>
      </c>
      <c r="BV11" s="29">
        <v>336</v>
      </c>
      <c r="BW11" s="29">
        <v>315</v>
      </c>
      <c r="BX11" s="29">
        <v>11</v>
      </c>
      <c r="BY11" s="29">
        <v>1</v>
      </c>
      <c r="BZ11" s="29">
        <v>9</v>
      </c>
      <c r="CA11" s="29">
        <v>24</v>
      </c>
      <c r="CB11" s="29">
        <v>30</v>
      </c>
      <c r="CC11" s="29">
        <v>19</v>
      </c>
      <c r="CD11" s="29">
        <v>3</v>
      </c>
      <c r="CE11" s="29">
        <v>8</v>
      </c>
      <c r="CF11" s="16"/>
      <c r="CG11" s="13"/>
      <c r="CH11" s="60" t="s">
        <v>16</v>
      </c>
      <c r="CI11" s="11"/>
      <c r="CJ11" s="19"/>
      <c r="CK11" s="491"/>
      <c r="CL11" s="11"/>
      <c r="CM11" s="20"/>
      <c r="CN11" s="526"/>
      <c r="CO11" s="21"/>
      <c r="CP11" s="56" t="s">
        <v>16</v>
      </c>
      <c r="CQ11" s="2"/>
      <c r="CR11" s="53"/>
      <c r="CS11" s="29">
        <v>135</v>
      </c>
      <c r="CT11" s="29">
        <v>123</v>
      </c>
      <c r="CU11" s="29">
        <v>116</v>
      </c>
      <c r="CV11" s="29">
        <v>102</v>
      </c>
      <c r="CW11" s="29">
        <v>10</v>
      </c>
      <c r="CX11" s="29" t="s">
        <v>9</v>
      </c>
      <c r="CY11" s="29">
        <v>4</v>
      </c>
      <c r="CZ11" s="29">
        <v>95</v>
      </c>
      <c r="DA11" s="29">
        <v>85</v>
      </c>
      <c r="DB11" s="29">
        <v>6</v>
      </c>
      <c r="DC11" s="29" t="s">
        <v>9</v>
      </c>
      <c r="DD11" s="29">
        <v>4</v>
      </c>
      <c r="DE11" s="29">
        <v>7</v>
      </c>
      <c r="DF11" s="29">
        <v>7</v>
      </c>
      <c r="DG11" s="29">
        <v>5</v>
      </c>
      <c r="DH11" s="29" t="s">
        <v>9</v>
      </c>
      <c r="DI11" s="29">
        <v>2</v>
      </c>
      <c r="DJ11" s="16"/>
      <c r="DK11" s="13"/>
      <c r="DL11" s="60" t="s">
        <v>16</v>
      </c>
      <c r="DM11" s="11"/>
      <c r="DN11" s="19"/>
      <c r="DO11" s="491"/>
      <c r="DP11" s="11"/>
    </row>
    <row r="12" spans="1:120" s="1" customFormat="1" ht="12" customHeight="1">
      <c r="B12" s="492"/>
      <c r="C12" s="3"/>
      <c r="D12" s="56" t="s">
        <v>17</v>
      </c>
      <c r="E12" s="2"/>
      <c r="F12" s="48"/>
      <c r="G12" s="28">
        <v>9061</v>
      </c>
      <c r="H12" s="28">
        <v>7552</v>
      </c>
      <c r="I12" s="28">
        <v>7124</v>
      </c>
      <c r="J12" s="28">
        <v>6470</v>
      </c>
      <c r="K12" s="28">
        <v>438</v>
      </c>
      <c r="L12" s="28">
        <v>27</v>
      </c>
      <c r="M12" s="28">
        <v>189</v>
      </c>
      <c r="N12" s="28">
        <v>6218</v>
      </c>
      <c r="O12" s="29">
        <v>5681</v>
      </c>
      <c r="P12" s="29">
        <v>339</v>
      </c>
      <c r="Q12" s="29">
        <v>26</v>
      </c>
      <c r="R12" s="29">
        <v>172</v>
      </c>
      <c r="S12" s="29">
        <v>428</v>
      </c>
      <c r="T12" s="29">
        <v>980</v>
      </c>
      <c r="U12" s="29">
        <v>678</v>
      </c>
      <c r="V12" s="29">
        <v>91</v>
      </c>
      <c r="W12" s="29">
        <v>211</v>
      </c>
      <c r="X12" s="16"/>
      <c r="Y12" s="13"/>
      <c r="Z12" s="60" t="s">
        <v>17</v>
      </c>
      <c r="AA12" s="11"/>
      <c r="AB12" s="19"/>
      <c r="AC12" s="491"/>
      <c r="AD12" s="11"/>
      <c r="AE12" s="20"/>
      <c r="AF12" s="526"/>
      <c r="AG12" s="21"/>
      <c r="AH12" s="56" t="s">
        <v>17</v>
      </c>
      <c r="AI12" s="2"/>
      <c r="AJ12" s="53"/>
      <c r="AK12" s="29">
        <v>8421</v>
      </c>
      <c r="AL12" s="29">
        <v>6988</v>
      </c>
      <c r="AM12" s="29">
        <v>6583</v>
      </c>
      <c r="AN12" s="29">
        <v>5989</v>
      </c>
      <c r="AO12" s="29">
        <v>396</v>
      </c>
      <c r="AP12" s="29">
        <v>27</v>
      </c>
      <c r="AQ12" s="29">
        <v>171</v>
      </c>
      <c r="AR12" s="29">
        <v>5788</v>
      </c>
      <c r="AS12" s="29">
        <v>5296</v>
      </c>
      <c r="AT12" s="29">
        <v>310</v>
      </c>
      <c r="AU12" s="29">
        <v>26</v>
      </c>
      <c r="AV12" s="29">
        <v>156</v>
      </c>
      <c r="AW12" s="29">
        <v>405</v>
      </c>
      <c r="AX12" s="29">
        <v>922</v>
      </c>
      <c r="AY12" s="29">
        <v>639</v>
      </c>
      <c r="AZ12" s="29">
        <v>89</v>
      </c>
      <c r="BA12" s="29">
        <v>194</v>
      </c>
      <c r="BB12" s="16"/>
      <c r="BC12" s="13"/>
      <c r="BD12" s="60" t="s">
        <v>17</v>
      </c>
      <c r="BE12" s="11"/>
      <c r="BF12" s="19"/>
      <c r="BG12" s="491"/>
      <c r="BH12" s="11"/>
      <c r="BI12" s="20"/>
      <c r="BJ12" s="526"/>
      <c r="BK12" s="21"/>
      <c r="BL12" s="56" t="s">
        <v>17</v>
      </c>
      <c r="BM12" s="2"/>
      <c r="BN12" s="53"/>
      <c r="BO12" s="29">
        <v>489</v>
      </c>
      <c r="BP12" s="29">
        <v>429</v>
      </c>
      <c r="BQ12" s="29">
        <v>411</v>
      </c>
      <c r="BR12" s="29">
        <v>364</v>
      </c>
      <c r="BS12" s="29">
        <v>31</v>
      </c>
      <c r="BT12" s="29" t="s">
        <v>9</v>
      </c>
      <c r="BU12" s="29">
        <v>16</v>
      </c>
      <c r="BV12" s="29">
        <v>337</v>
      </c>
      <c r="BW12" s="29">
        <v>302</v>
      </c>
      <c r="BX12" s="29">
        <v>21</v>
      </c>
      <c r="BY12" s="29" t="s">
        <v>9</v>
      </c>
      <c r="BZ12" s="29">
        <v>14</v>
      </c>
      <c r="CA12" s="29">
        <v>18</v>
      </c>
      <c r="CB12" s="29">
        <v>50</v>
      </c>
      <c r="CC12" s="29">
        <v>32</v>
      </c>
      <c r="CD12" s="29">
        <v>2</v>
      </c>
      <c r="CE12" s="29">
        <v>16</v>
      </c>
      <c r="CF12" s="16"/>
      <c r="CG12" s="13"/>
      <c r="CH12" s="60" t="s">
        <v>17</v>
      </c>
      <c r="CI12" s="11"/>
      <c r="CJ12" s="19"/>
      <c r="CK12" s="491"/>
      <c r="CL12" s="11"/>
      <c r="CM12" s="20"/>
      <c r="CN12" s="526"/>
      <c r="CO12" s="21"/>
      <c r="CP12" s="56" t="s">
        <v>17</v>
      </c>
      <c r="CQ12" s="2"/>
      <c r="CR12" s="53"/>
      <c r="CS12" s="29">
        <v>151</v>
      </c>
      <c r="CT12" s="29">
        <v>135</v>
      </c>
      <c r="CU12" s="29">
        <v>130</v>
      </c>
      <c r="CV12" s="29">
        <v>117</v>
      </c>
      <c r="CW12" s="29">
        <v>11</v>
      </c>
      <c r="CX12" s="29" t="s">
        <v>9</v>
      </c>
      <c r="CY12" s="29">
        <v>2</v>
      </c>
      <c r="CZ12" s="29">
        <v>93</v>
      </c>
      <c r="DA12" s="29">
        <v>83</v>
      </c>
      <c r="DB12" s="29">
        <v>8</v>
      </c>
      <c r="DC12" s="29" t="s">
        <v>9</v>
      </c>
      <c r="DD12" s="29">
        <v>2</v>
      </c>
      <c r="DE12" s="29">
        <v>5</v>
      </c>
      <c r="DF12" s="29">
        <v>8</v>
      </c>
      <c r="DG12" s="29">
        <v>7</v>
      </c>
      <c r="DH12" s="29" t="s">
        <v>9</v>
      </c>
      <c r="DI12" s="29">
        <v>1</v>
      </c>
      <c r="DJ12" s="16"/>
      <c r="DK12" s="13"/>
      <c r="DL12" s="60" t="s">
        <v>17</v>
      </c>
      <c r="DM12" s="11"/>
      <c r="DN12" s="19"/>
      <c r="DO12" s="491"/>
      <c r="DP12" s="11"/>
    </row>
    <row r="13" spans="1:120" s="1" customFormat="1" ht="12" customHeight="1">
      <c r="B13" s="492"/>
      <c r="C13" s="3"/>
      <c r="D13" s="56" t="s">
        <v>18</v>
      </c>
      <c r="E13" s="2"/>
      <c r="F13" s="48"/>
      <c r="G13" s="28">
        <v>10240</v>
      </c>
      <c r="H13" s="28">
        <v>8619</v>
      </c>
      <c r="I13" s="28">
        <v>8241</v>
      </c>
      <c r="J13" s="28">
        <v>7460</v>
      </c>
      <c r="K13" s="28">
        <v>622</v>
      </c>
      <c r="L13" s="28">
        <v>14</v>
      </c>
      <c r="M13" s="28">
        <v>145</v>
      </c>
      <c r="N13" s="28">
        <v>7135</v>
      </c>
      <c r="O13" s="29">
        <v>6515</v>
      </c>
      <c r="P13" s="29">
        <v>482</v>
      </c>
      <c r="Q13" s="29">
        <v>13</v>
      </c>
      <c r="R13" s="29">
        <v>125</v>
      </c>
      <c r="S13" s="29">
        <v>378</v>
      </c>
      <c r="T13" s="29">
        <v>1112</v>
      </c>
      <c r="U13" s="29">
        <v>812</v>
      </c>
      <c r="V13" s="29">
        <v>50</v>
      </c>
      <c r="W13" s="29">
        <v>250</v>
      </c>
      <c r="X13" s="16"/>
      <c r="Y13" s="13"/>
      <c r="Z13" s="60" t="s">
        <v>18</v>
      </c>
      <c r="AA13" s="11"/>
      <c r="AB13" s="19"/>
      <c r="AC13" s="491"/>
      <c r="AD13" s="11"/>
      <c r="AE13" s="20"/>
      <c r="AF13" s="526"/>
      <c r="AG13" s="21"/>
      <c r="AH13" s="56" t="s">
        <v>18</v>
      </c>
      <c r="AI13" s="2"/>
      <c r="AJ13" s="53"/>
      <c r="AK13" s="29">
        <v>9507</v>
      </c>
      <c r="AL13" s="29">
        <v>7953</v>
      </c>
      <c r="AM13" s="29">
        <v>7598</v>
      </c>
      <c r="AN13" s="29">
        <v>6871</v>
      </c>
      <c r="AO13" s="29">
        <v>576</v>
      </c>
      <c r="AP13" s="29">
        <v>13</v>
      </c>
      <c r="AQ13" s="29">
        <v>138</v>
      </c>
      <c r="AR13" s="29">
        <v>6623</v>
      </c>
      <c r="AS13" s="29">
        <v>6037</v>
      </c>
      <c r="AT13" s="29">
        <v>456</v>
      </c>
      <c r="AU13" s="29">
        <v>12</v>
      </c>
      <c r="AV13" s="29">
        <v>118</v>
      </c>
      <c r="AW13" s="29">
        <v>355</v>
      </c>
      <c r="AX13" s="29">
        <v>1056</v>
      </c>
      <c r="AY13" s="29">
        <v>779</v>
      </c>
      <c r="AZ13" s="29">
        <v>48</v>
      </c>
      <c r="BA13" s="29">
        <v>229</v>
      </c>
      <c r="BB13" s="16"/>
      <c r="BC13" s="13"/>
      <c r="BD13" s="60" t="s">
        <v>18</v>
      </c>
      <c r="BE13" s="11"/>
      <c r="BF13" s="19"/>
      <c r="BG13" s="491"/>
      <c r="BH13" s="11"/>
      <c r="BI13" s="20"/>
      <c r="BJ13" s="526"/>
      <c r="BK13" s="21"/>
      <c r="BL13" s="56" t="s">
        <v>18</v>
      </c>
      <c r="BM13" s="2"/>
      <c r="BN13" s="53"/>
      <c r="BO13" s="29">
        <v>577</v>
      </c>
      <c r="BP13" s="29">
        <v>520</v>
      </c>
      <c r="BQ13" s="29">
        <v>502</v>
      </c>
      <c r="BR13" s="29">
        <v>461</v>
      </c>
      <c r="BS13" s="29">
        <v>34</v>
      </c>
      <c r="BT13" s="29">
        <v>1</v>
      </c>
      <c r="BU13" s="29">
        <v>6</v>
      </c>
      <c r="BV13" s="29">
        <v>407</v>
      </c>
      <c r="BW13" s="29">
        <v>380</v>
      </c>
      <c r="BX13" s="29">
        <v>20</v>
      </c>
      <c r="BY13" s="29">
        <v>1</v>
      </c>
      <c r="BZ13" s="29">
        <v>6</v>
      </c>
      <c r="CA13" s="29">
        <v>18</v>
      </c>
      <c r="CB13" s="29">
        <v>49</v>
      </c>
      <c r="CC13" s="29">
        <v>29</v>
      </c>
      <c r="CD13" s="29">
        <v>1</v>
      </c>
      <c r="CE13" s="29">
        <v>19</v>
      </c>
      <c r="CF13" s="16"/>
      <c r="CG13" s="13"/>
      <c r="CH13" s="60" t="s">
        <v>18</v>
      </c>
      <c r="CI13" s="11"/>
      <c r="CJ13" s="19"/>
      <c r="CK13" s="491"/>
      <c r="CL13" s="11"/>
      <c r="CM13" s="20"/>
      <c r="CN13" s="526"/>
      <c r="CO13" s="21"/>
      <c r="CP13" s="56" t="s">
        <v>18</v>
      </c>
      <c r="CQ13" s="2"/>
      <c r="CR13" s="53"/>
      <c r="CS13" s="29">
        <v>156</v>
      </c>
      <c r="CT13" s="29">
        <v>146</v>
      </c>
      <c r="CU13" s="29">
        <v>141</v>
      </c>
      <c r="CV13" s="29">
        <v>128</v>
      </c>
      <c r="CW13" s="29">
        <v>12</v>
      </c>
      <c r="CX13" s="29" t="s">
        <v>9</v>
      </c>
      <c r="CY13" s="29">
        <v>1</v>
      </c>
      <c r="CZ13" s="29">
        <v>105</v>
      </c>
      <c r="DA13" s="29">
        <v>98</v>
      </c>
      <c r="DB13" s="29">
        <v>6</v>
      </c>
      <c r="DC13" s="29" t="s">
        <v>9</v>
      </c>
      <c r="DD13" s="29">
        <v>1</v>
      </c>
      <c r="DE13" s="29">
        <v>5</v>
      </c>
      <c r="DF13" s="29">
        <v>7</v>
      </c>
      <c r="DG13" s="29">
        <v>4</v>
      </c>
      <c r="DH13" s="29">
        <v>1</v>
      </c>
      <c r="DI13" s="29">
        <v>2</v>
      </c>
      <c r="DJ13" s="16"/>
      <c r="DK13" s="13"/>
      <c r="DL13" s="60" t="s">
        <v>18</v>
      </c>
      <c r="DM13" s="11"/>
      <c r="DN13" s="19"/>
      <c r="DO13" s="491"/>
      <c r="DP13" s="11"/>
    </row>
    <row r="14" spans="1:120" s="1" customFormat="1" ht="12" customHeight="1">
      <c r="B14" s="492"/>
      <c r="C14" s="3"/>
      <c r="D14" s="56" t="s">
        <v>19</v>
      </c>
      <c r="E14" s="2"/>
      <c r="F14" s="48"/>
      <c r="G14" s="28">
        <v>11470</v>
      </c>
      <c r="H14" s="28">
        <v>9687</v>
      </c>
      <c r="I14" s="28">
        <v>9269</v>
      </c>
      <c r="J14" s="28">
        <v>8273</v>
      </c>
      <c r="K14" s="28">
        <v>888</v>
      </c>
      <c r="L14" s="28">
        <v>1</v>
      </c>
      <c r="M14" s="28">
        <v>107</v>
      </c>
      <c r="N14" s="28">
        <v>8018</v>
      </c>
      <c r="O14" s="29">
        <v>7265</v>
      </c>
      <c r="P14" s="29">
        <v>677</v>
      </c>
      <c r="Q14" s="29">
        <v>1</v>
      </c>
      <c r="R14" s="29">
        <v>75</v>
      </c>
      <c r="S14" s="29">
        <v>418</v>
      </c>
      <c r="T14" s="29">
        <v>1249</v>
      </c>
      <c r="U14" s="29">
        <v>962</v>
      </c>
      <c r="V14" s="29">
        <v>28</v>
      </c>
      <c r="W14" s="29">
        <v>259</v>
      </c>
      <c r="X14" s="16"/>
      <c r="Y14" s="13"/>
      <c r="Z14" s="60" t="s">
        <v>19</v>
      </c>
      <c r="AA14" s="11"/>
      <c r="AB14" s="19"/>
      <c r="AC14" s="491"/>
      <c r="AD14" s="11"/>
      <c r="AE14" s="20"/>
      <c r="AF14" s="526"/>
      <c r="AG14" s="21"/>
      <c r="AH14" s="56" t="s">
        <v>19</v>
      </c>
      <c r="AI14" s="2"/>
      <c r="AJ14" s="53"/>
      <c r="AK14" s="29">
        <v>10674</v>
      </c>
      <c r="AL14" s="29">
        <v>8978</v>
      </c>
      <c r="AM14" s="29">
        <v>8583</v>
      </c>
      <c r="AN14" s="29">
        <v>7668</v>
      </c>
      <c r="AO14" s="29">
        <v>815</v>
      </c>
      <c r="AP14" s="29">
        <v>1</v>
      </c>
      <c r="AQ14" s="29">
        <v>99</v>
      </c>
      <c r="AR14" s="29">
        <v>7482</v>
      </c>
      <c r="AS14" s="29">
        <v>6778</v>
      </c>
      <c r="AT14" s="29">
        <v>633</v>
      </c>
      <c r="AU14" s="29">
        <v>1</v>
      </c>
      <c r="AV14" s="29">
        <v>70</v>
      </c>
      <c r="AW14" s="29">
        <v>395</v>
      </c>
      <c r="AX14" s="29">
        <v>1192</v>
      </c>
      <c r="AY14" s="29">
        <v>924</v>
      </c>
      <c r="AZ14" s="29">
        <v>27</v>
      </c>
      <c r="BA14" s="29">
        <v>241</v>
      </c>
      <c r="BB14" s="16"/>
      <c r="BC14" s="13"/>
      <c r="BD14" s="60" t="s">
        <v>19</v>
      </c>
      <c r="BE14" s="11"/>
      <c r="BF14" s="19"/>
      <c r="BG14" s="491"/>
      <c r="BH14" s="11"/>
      <c r="BI14" s="20"/>
      <c r="BJ14" s="526"/>
      <c r="BK14" s="21"/>
      <c r="BL14" s="56" t="s">
        <v>19</v>
      </c>
      <c r="BM14" s="2"/>
      <c r="BN14" s="53"/>
      <c r="BO14" s="29">
        <v>613</v>
      </c>
      <c r="BP14" s="29">
        <v>545</v>
      </c>
      <c r="BQ14" s="29">
        <v>529</v>
      </c>
      <c r="BR14" s="29">
        <v>472</v>
      </c>
      <c r="BS14" s="29">
        <v>50</v>
      </c>
      <c r="BT14" s="29" t="s">
        <v>9</v>
      </c>
      <c r="BU14" s="29">
        <v>7</v>
      </c>
      <c r="BV14" s="29">
        <v>425</v>
      </c>
      <c r="BW14" s="29">
        <v>385</v>
      </c>
      <c r="BX14" s="29">
        <v>36</v>
      </c>
      <c r="BY14" s="29" t="s">
        <v>9</v>
      </c>
      <c r="BZ14" s="29">
        <v>4</v>
      </c>
      <c r="CA14" s="29">
        <v>16</v>
      </c>
      <c r="CB14" s="29">
        <v>50</v>
      </c>
      <c r="CC14" s="29">
        <v>33</v>
      </c>
      <c r="CD14" s="29">
        <v>1</v>
      </c>
      <c r="CE14" s="29">
        <v>16</v>
      </c>
      <c r="CF14" s="16"/>
      <c r="CG14" s="13"/>
      <c r="CH14" s="60" t="s">
        <v>19</v>
      </c>
      <c r="CI14" s="11"/>
      <c r="CJ14" s="19"/>
      <c r="CK14" s="491"/>
      <c r="CL14" s="11"/>
      <c r="CM14" s="20"/>
      <c r="CN14" s="526"/>
      <c r="CO14" s="21"/>
      <c r="CP14" s="56" t="s">
        <v>19</v>
      </c>
      <c r="CQ14" s="2"/>
      <c r="CR14" s="53"/>
      <c r="CS14" s="29">
        <v>183</v>
      </c>
      <c r="CT14" s="29">
        <v>164</v>
      </c>
      <c r="CU14" s="29">
        <v>157</v>
      </c>
      <c r="CV14" s="29">
        <v>133</v>
      </c>
      <c r="CW14" s="29">
        <v>23</v>
      </c>
      <c r="CX14" s="29" t="s">
        <v>9</v>
      </c>
      <c r="CY14" s="29">
        <v>1</v>
      </c>
      <c r="CZ14" s="29">
        <v>111</v>
      </c>
      <c r="DA14" s="29">
        <v>102</v>
      </c>
      <c r="DB14" s="29">
        <v>8</v>
      </c>
      <c r="DC14" s="29" t="s">
        <v>9</v>
      </c>
      <c r="DD14" s="29">
        <v>1</v>
      </c>
      <c r="DE14" s="29">
        <v>7</v>
      </c>
      <c r="DF14" s="29">
        <v>7</v>
      </c>
      <c r="DG14" s="29">
        <v>5</v>
      </c>
      <c r="DH14" s="29" t="s">
        <v>9</v>
      </c>
      <c r="DI14" s="29">
        <v>2</v>
      </c>
      <c r="DJ14" s="16"/>
      <c r="DK14" s="13"/>
      <c r="DL14" s="60" t="s">
        <v>19</v>
      </c>
      <c r="DM14" s="11"/>
      <c r="DN14" s="19"/>
      <c r="DO14" s="491"/>
      <c r="DP14" s="11"/>
    </row>
    <row r="15" spans="1:120" s="1" customFormat="1" ht="12" customHeight="1">
      <c r="B15" s="492"/>
      <c r="C15" s="3"/>
      <c r="D15" s="56" t="s">
        <v>20</v>
      </c>
      <c r="E15" s="2"/>
      <c r="F15" s="48"/>
      <c r="G15" s="28">
        <v>10900</v>
      </c>
      <c r="H15" s="28">
        <v>9203</v>
      </c>
      <c r="I15" s="28">
        <v>8825</v>
      </c>
      <c r="J15" s="28">
        <v>7823</v>
      </c>
      <c r="K15" s="28">
        <v>932</v>
      </c>
      <c r="L15" s="28">
        <v>4</v>
      </c>
      <c r="M15" s="28">
        <v>66</v>
      </c>
      <c r="N15" s="28">
        <v>7243</v>
      </c>
      <c r="O15" s="29">
        <v>6513</v>
      </c>
      <c r="P15" s="29">
        <v>694</v>
      </c>
      <c r="Q15" s="29">
        <v>4</v>
      </c>
      <c r="R15" s="29">
        <v>32</v>
      </c>
      <c r="S15" s="29">
        <v>378</v>
      </c>
      <c r="T15" s="29">
        <v>1234</v>
      </c>
      <c r="U15" s="29">
        <v>949</v>
      </c>
      <c r="V15" s="29">
        <v>14</v>
      </c>
      <c r="W15" s="29">
        <v>271</v>
      </c>
      <c r="X15" s="16"/>
      <c r="Y15" s="13"/>
      <c r="Z15" s="60" t="s">
        <v>20</v>
      </c>
      <c r="AA15" s="11"/>
      <c r="AB15" s="19"/>
      <c r="AC15" s="491"/>
      <c r="AD15" s="11"/>
      <c r="AE15" s="20"/>
      <c r="AF15" s="526"/>
      <c r="AG15" s="21"/>
      <c r="AH15" s="56" t="s">
        <v>20</v>
      </c>
      <c r="AI15" s="2"/>
      <c r="AJ15" s="53"/>
      <c r="AK15" s="29">
        <v>10089</v>
      </c>
      <c r="AL15" s="29">
        <v>8471</v>
      </c>
      <c r="AM15" s="29">
        <v>8110</v>
      </c>
      <c r="AN15" s="29">
        <v>7199</v>
      </c>
      <c r="AO15" s="29">
        <v>845</v>
      </c>
      <c r="AP15" s="29">
        <v>4</v>
      </c>
      <c r="AQ15" s="29">
        <v>62</v>
      </c>
      <c r="AR15" s="29">
        <v>6750</v>
      </c>
      <c r="AS15" s="29">
        <v>6070</v>
      </c>
      <c r="AT15" s="29">
        <v>645</v>
      </c>
      <c r="AU15" s="29">
        <v>4</v>
      </c>
      <c r="AV15" s="29">
        <v>31</v>
      </c>
      <c r="AW15" s="29">
        <v>361</v>
      </c>
      <c r="AX15" s="29">
        <v>1168</v>
      </c>
      <c r="AY15" s="29">
        <v>903</v>
      </c>
      <c r="AZ15" s="29">
        <v>14</v>
      </c>
      <c r="BA15" s="29">
        <v>251</v>
      </c>
      <c r="BB15" s="16"/>
      <c r="BC15" s="13"/>
      <c r="BD15" s="60" t="s">
        <v>20</v>
      </c>
      <c r="BE15" s="11"/>
      <c r="BF15" s="19"/>
      <c r="BG15" s="491"/>
      <c r="BH15" s="11"/>
      <c r="BI15" s="20"/>
      <c r="BJ15" s="526"/>
      <c r="BK15" s="21"/>
      <c r="BL15" s="56" t="s">
        <v>20</v>
      </c>
      <c r="BM15" s="2"/>
      <c r="BN15" s="53"/>
      <c r="BO15" s="29">
        <v>600</v>
      </c>
      <c r="BP15" s="29">
        <v>540</v>
      </c>
      <c r="BQ15" s="29">
        <v>526</v>
      </c>
      <c r="BR15" s="29">
        <v>464</v>
      </c>
      <c r="BS15" s="29">
        <v>60</v>
      </c>
      <c r="BT15" s="29" t="s">
        <v>9</v>
      </c>
      <c r="BU15" s="29">
        <v>2</v>
      </c>
      <c r="BV15" s="29">
        <v>396</v>
      </c>
      <c r="BW15" s="29">
        <v>359</v>
      </c>
      <c r="BX15" s="29">
        <v>36</v>
      </c>
      <c r="BY15" s="29" t="s">
        <v>9</v>
      </c>
      <c r="BZ15" s="29">
        <v>1</v>
      </c>
      <c r="CA15" s="29">
        <v>14</v>
      </c>
      <c r="CB15" s="29">
        <v>52</v>
      </c>
      <c r="CC15" s="29">
        <v>36</v>
      </c>
      <c r="CD15" s="29" t="s">
        <v>9</v>
      </c>
      <c r="CE15" s="29">
        <v>16</v>
      </c>
      <c r="CF15" s="16"/>
      <c r="CG15" s="13"/>
      <c r="CH15" s="60" t="s">
        <v>20</v>
      </c>
      <c r="CI15" s="11"/>
      <c r="CJ15" s="19"/>
      <c r="CK15" s="491"/>
      <c r="CL15" s="11"/>
      <c r="CM15" s="20"/>
      <c r="CN15" s="526"/>
      <c r="CO15" s="21"/>
      <c r="CP15" s="56" t="s">
        <v>20</v>
      </c>
      <c r="CQ15" s="2"/>
      <c r="CR15" s="53"/>
      <c r="CS15" s="29">
        <v>211</v>
      </c>
      <c r="CT15" s="29">
        <v>192</v>
      </c>
      <c r="CU15" s="29">
        <v>189</v>
      </c>
      <c r="CV15" s="29">
        <v>160</v>
      </c>
      <c r="CW15" s="29">
        <v>27</v>
      </c>
      <c r="CX15" s="29" t="s">
        <v>9</v>
      </c>
      <c r="CY15" s="29">
        <v>2</v>
      </c>
      <c r="CZ15" s="29">
        <v>97</v>
      </c>
      <c r="DA15" s="29">
        <v>84</v>
      </c>
      <c r="DB15" s="29">
        <v>13</v>
      </c>
      <c r="DC15" s="29" t="s">
        <v>9</v>
      </c>
      <c r="DD15" s="29" t="s">
        <v>9</v>
      </c>
      <c r="DE15" s="29">
        <v>3</v>
      </c>
      <c r="DF15" s="29">
        <v>14</v>
      </c>
      <c r="DG15" s="29">
        <v>10</v>
      </c>
      <c r="DH15" s="29" t="s">
        <v>9</v>
      </c>
      <c r="DI15" s="29">
        <v>4</v>
      </c>
      <c r="DJ15" s="16"/>
      <c r="DK15" s="13"/>
      <c r="DL15" s="60" t="s">
        <v>20</v>
      </c>
      <c r="DM15" s="11"/>
      <c r="DN15" s="19"/>
      <c r="DO15" s="491"/>
      <c r="DP15" s="11"/>
    </row>
    <row r="16" spans="1:120" s="1" customFormat="1" ht="12" customHeight="1">
      <c r="B16" s="492"/>
      <c r="C16" s="3"/>
      <c r="D16" s="56" t="s">
        <v>21</v>
      </c>
      <c r="E16" s="2"/>
      <c r="F16" s="48"/>
      <c r="G16" s="28">
        <v>11713</v>
      </c>
      <c r="H16" s="28">
        <v>9719</v>
      </c>
      <c r="I16" s="28">
        <v>9360</v>
      </c>
      <c r="J16" s="28">
        <v>8202</v>
      </c>
      <c r="K16" s="28">
        <v>1087</v>
      </c>
      <c r="L16" s="28">
        <v>1</v>
      </c>
      <c r="M16" s="28">
        <v>70</v>
      </c>
      <c r="N16" s="28">
        <v>7372</v>
      </c>
      <c r="O16" s="29">
        <v>6571</v>
      </c>
      <c r="P16" s="29">
        <v>762</v>
      </c>
      <c r="Q16" s="29">
        <v>1</v>
      </c>
      <c r="R16" s="29">
        <v>38</v>
      </c>
      <c r="S16" s="29">
        <v>359</v>
      </c>
      <c r="T16" s="29">
        <v>1609</v>
      </c>
      <c r="U16" s="29">
        <v>1241</v>
      </c>
      <c r="V16" s="29">
        <v>7</v>
      </c>
      <c r="W16" s="29">
        <v>361</v>
      </c>
      <c r="X16" s="16"/>
      <c r="Y16" s="13"/>
      <c r="Z16" s="60" t="s">
        <v>21</v>
      </c>
      <c r="AA16" s="11"/>
      <c r="AB16" s="19"/>
      <c r="AC16" s="491"/>
      <c r="AD16" s="11"/>
      <c r="AE16" s="20"/>
      <c r="AF16" s="526"/>
      <c r="AG16" s="21"/>
      <c r="AH16" s="56" t="s">
        <v>21</v>
      </c>
      <c r="AI16" s="2"/>
      <c r="AJ16" s="53"/>
      <c r="AK16" s="29">
        <v>10676</v>
      </c>
      <c r="AL16" s="29">
        <v>8798</v>
      </c>
      <c r="AM16" s="29">
        <v>8458</v>
      </c>
      <c r="AN16" s="29">
        <v>7412</v>
      </c>
      <c r="AO16" s="29">
        <v>985</v>
      </c>
      <c r="AP16" s="29">
        <v>1</v>
      </c>
      <c r="AQ16" s="29">
        <v>60</v>
      </c>
      <c r="AR16" s="29">
        <v>6806</v>
      </c>
      <c r="AS16" s="29">
        <v>6068</v>
      </c>
      <c r="AT16" s="29">
        <v>701</v>
      </c>
      <c r="AU16" s="29">
        <v>1</v>
      </c>
      <c r="AV16" s="29">
        <v>36</v>
      </c>
      <c r="AW16" s="29">
        <v>340</v>
      </c>
      <c r="AX16" s="29">
        <v>1514</v>
      </c>
      <c r="AY16" s="29">
        <v>1172</v>
      </c>
      <c r="AZ16" s="29">
        <v>7</v>
      </c>
      <c r="BA16" s="29">
        <v>335</v>
      </c>
      <c r="BB16" s="16"/>
      <c r="BC16" s="13"/>
      <c r="BD16" s="60" t="s">
        <v>21</v>
      </c>
      <c r="BE16" s="11"/>
      <c r="BF16" s="19"/>
      <c r="BG16" s="491"/>
      <c r="BH16" s="11"/>
      <c r="BI16" s="20"/>
      <c r="BJ16" s="526"/>
      <c r="BK16" s="21"/>
      <c r="BL16" s="56" t="s">
        <v>21</v>
      </c>
      <c r="BM16" s="2"/>
      <c r="BN16" s="53"/>
      <c r="BO16" s="29">
        <v>794</v>
      </c>
      <c r="BP16" s="29">
        <v>705</v>
      </c>
      <c r="BQ16" s="29">
        <v>688</v>
      </c>
      <c r="BR16" s="29">
        <v>599</v>
      </c>
      <c r="BS16" s="29">
        <v>80</v>
      </c>
      <c r="BT16" s="29" t="s">
        <v>9</v>
      </c>
      <c r="BU16" s="29">
        <v>9</v>
      </c>
      <c r="BV16" s="29">
        <v>447</v>
      </c>
      <c r="BW16" s="29">
        <v>394</v>
      </c>
      <c r="BX16" s="29">
        <v>51</v>
      </c>
      <c r="BY16" s="29" t="s">
        <v>9</v>
      </c>
      <c r="BZ16" s="29">
        <v>2</v>
      </c>
      <c r="CA16" s="29">
        <v>17</v>
      </c>
      <c r="CB16" s="29">
        <v>77</v>
      </c>
      <c r="CC16" s="29">
        <v>57</v>
      </c>
      <c r="CD16" s="29" t="s">
        <v>9</v>
      </c>
      <c r="CE16" s="29">
        <v>20</v>
      </c>
      <c r="CF16" s="16"/>
      <c r="CG16" s="13"/>
      <c r="CH16" s="60" t="s">
        <v>21</v>
      </c>
      <c r="CI16" s="11"/>
      <c r="CJ16" s="19"/>
      <c r="CK16" s="491"/>
      <c r="CL16" s="11"/>
      <c r="CM16" s="20"/>
      <c r="CN16" s="526"/>
      <c r="CO16" s="21"/>
      <c r="CP16" s="56" t="s">
        <v>21</v>
      </c>
      <c r="CQ16" s="2"/>
      <c r="CR16" s="53"/>
      <c r="CS16" s="29">
        <v>243</v>
      </c>
      <c r="CT16" s="29">
        <v>216</v>
      </c>
      <c r="CU16" s="29">
        <v>214</v>
      </c>
      <c r="CV16" s="29">
        <v>191</v>
      </c>
      <c r="CW16" s="29">
        <v>22</v>
      </c>
      <c r="CX16" s="29" t="s">
        <v>9</v>
      </c>
      <c r="CY16" s="29">
        <v>1</v>
      </c>
      <c r="CZ16" s="29">
        <v>119</v>
      </c>
      <c r="DA16" s="29">
        <v>109</v>
      </c>
      <c r="DB16" s="29">
        <v>10</v>
      </c>
      <c r="DC16" s="29" t="s">
        <v>9</v>
      </c>
      <c r="DD16" s="29" t="s">
        <v>9</v>
      </c>
      <c r="DE16" s="29">
        <v>2</v>
      </c>
      <c r="DF16" s="29">
        <v>18</v>
      </c>
      <c r="DG16" s="29">
        <v>12</v>
      </c>
      <c r="DH16" s="29" t="s">
        <v>9</v>
      </c>
      <c r="DI16" s="29">
        <v>6</v>
      </c>
      <c r="DJ16" s="16"/>
      <c r="DK16" s="13"/>
      <c r="DL16" s="60" t="s">
        <v>21</v>
      </c>
      <c r="DM16" s="11"/>
      <c r="DN16" s="19"/>
      <c r="DO16" s="491"/>
      <c r="DP16" s="11"/>
    </row>
    <row r="17" spans="2:120" s="1" customFormat="1" ht="12">
      <c r="B17" s="492"/>
      <c r="C17" s="3"/>
      <c r="D17" s="56" t="s">
        <v>22</v>
      </c>
      <c r="E17" s="2"/>
      <c r="F17" s="48"/>
      <c r="G17" s="28">
        <v>11874</v>
      </c>
      <c r="H17" s="28">
        <v>9385</v>
      </c>
      <c r="I17" s="28">
        <v>9005</v>
      </c>
      <c r="J17" s="28">
        <v>7841</v>
      </c>
      <c r="K17" s="28">
        <v>1055</v>
      </c>
      <c r="L17" s="28">
        <v>2</v>
      </c>
      <c r="M17" s="28">
        <v>107</v>
      </c>
      <c r="N17" s="28">
        <v>6669</v>
      </c>
      <c r="O17" s="29">
        <v>5946</v>
      </c>
      <c r="P17" s="29">
        <v>659</v>
      </c>
      <c r="Q17" s="29">
        <v>1</v>
      </c>
      <c r="R17" s="29">
        <v>63</v>
      </c>
      <c r="S17" s="29">
        <v>380</v>
      </c>
      <c r="T17" s="29">
        <v>2181</v>
      </c>
      <c r="U17" s="29">
        <v>1659</v>
      </c>
      <c r="V17" s="29">
        <v>3</v>
      </c>
      <c r="W17" s="29">
        <v>519</v>
      </c>
      <c r="X17" s="16"/>
      <c r="Y17" s="13"/>
      <c r="Z17" s="60" t="s">
        <v>22</v>
      </c>
      <c r="AA17" s="11"/>
      <c r="AB17" s="19"/>
      <c r="AC17" s="491"/>
      <c r="AD17" s="11"/>
      <c r="AE17" s="20"/>
      <c r="AF17" s="526"/>
      <c r="AG17" s="21"/>
      <c r="AH17" s="56" t="s">
        <v>22</v>
      </c>
      <c r="AI17" s="2"/>
      <c r="AJ17" s="53"/>
      <c r="AK17" s="29">
        <v>10817</v>
      </c>
      <c r="AL17" s="29">
        <v>8482</v>
      </c>
      <c r="AM17" s="29">
        <v>8127</v>
      </c>
      <c r="AN17" s="29">
        <v>7065</v>
      </c>
      <c r="AO17" s="29">
        <v>959</v>
      </c>
      <c r="AP17" s="29">
        <v>2</v>
      </c>
      <c r="AQ17" s="29">
        <v>101</v>
      </c>
      <c r="AR17" s="29">
        <v>6187</v>
      </c>
      <c r="AS17" s="29">
        <v>5512</v>
      </c>
      <c r="AT17" s="29">
        <v>614</v>
      </c>
      <c r="AU17" s="29">
        <v>1</v>
      </c>
      <c r="AV17" s="29">
        <v>60</v>
      </c>
      <c r="AW17" s="29">
        <v>355</v>
      </c>
      <c r="AX17" s="29">
        <v>2044</v>
      </c>
      <c r="AY17" s="29">
        <v>1578</v>
      </c>
      <c r="AZ17" s="29">
        <v>2</v>
      </c>
      <c r="BA17" s="29">
        <v>464</v>
      </c>
      <c r="BB17" s="16"/>
      <c r="BC17" s="13"/>
      <c r="BD17" s="60" t="s">
        <v>22</v>
      </c>
      <c r="BE17" s="11"/>
      <c r="BF17" s="19"/>
      <c r="BG17" s="491"/>
      <c r="BH17" s="11"/>
      <c r="BI17" s="20"/>
      <c r="BJ17" s="526"/>
      <c r="BK17" s="21"/>
      <c r="BL17" s="56" t="s">
        <v>22</v>
      </c>
      <c r="BM17" s="2"/>
      <c r="BN17" s="53"/>
      <c r="BO17" s="29">
        <v>798</v>
      </c>
      <c r="BP17" s="29">
        <v>674</v>
      </c>
      <c r="BQ17" s="29">
        <v>653</v>
      </c>
      <c r="BR17" s="29">
        <v>576</v>
      </c>
      <c r="BS17" s="29">
        <v>71</v>
      </c>
      <c r="BT17" s="29" t="s">
        <v>9</v>
      </c>
      <c r="BU17" s="29">
        <v>6</v>
      </c>
      <c r="BV17" s="29">
        <v>376</v>
      </c>
      <c r="BW17" s="29">
        <v>340</v>
      </c>
      <c r="BX17" s="29">
        <v>33</v>
      </c>
      <c r="BY17" s="29" t="s">
        <v>9</v>
      </c>
      <c r="BZ17" s="29">
        <v>3</v>
      </c>
      <c r="CA17" s="29">
        <v>21</v>
      </c>
      <c r="CB17" s="29">
        <v>109</v>
      </c>
      <c r="CC17" s="29">
        <v>62</v>
      </c>
      <c r="CD17" s="29">
        <v>1</v>
      </c>
      <c r="CE17" s="29">
        <v>46</v>
      </c>
      <c r="CF17" s="16"/>
      <c r="CG17" s="13"/>
      <c r="CH17" s="60" t="s">
        <v>22</v>
      </c>
      <c r="CI17" s="11"/>
      <c r="CJ17" s="19"/>
      <c r="CK17" s="491"/>
      <c r="CL17" s="11"/>
      <c r="CM17" s="20"/>
      <c r="CN17" s="526"/>
      <c r="CO17" s="21"/>
      <c r="CP17" s="56" t="s">
        <v>22</v>
      </c>
      <c r="CQ17" s="2"/>
      <c r="CR17" s="53"/>
      <c r="CS17" s="29">
        <v>259</v>
      </c>
      <c r="CT17" s="29">
        <v>229</v>
      </c>
      <c r="CU17" s="29">
        <v>225</v>
      </c>
      <c r="CV17" s="29">
        <v>200</v>
      </c>
      <c r="CW17" s="29">
        <v>25</v>
      </c>
      <c r="CX17" s="29" t="s">
        <v>9</v>
      </c>
      <c r="CY17" s="29" t="s">
        <v>9</v>
      </c>
      <c r="CZ17" s="29">
        <v>106</v>
      </c>
      <c r="DA17" s="29">
        <v>94</v>
      </c>
      <c r="DB17" s="29">
        <v>12</v>
      </c>
      <c r="DC17" s="29" t="s">
        <v>9</v>
      </c>
      <c r="DD17" s="29" t="s">
        <v>9</v>
      </c>
      <c r="DE17" s="29">
        <v>4</v>
      </c>
      <c r="DF17" s="29">
        <v>28</v>
      </c>
      <c r="DG17" s="29">
        <v>19</v>
      </c>
      <c r="DH17" s="29" t="s">
        <v>9</v>
      </c>
      <c r="DI17" s="29">
        <v>9</v>
      </c>
      <c r="DJ17" s="16"/>
      <c r="DK17" s="13"/>
      <c r="DL17" s="60" t="s">
        <v>22</v>
      </c>
      <c r="DM17" s="11"/>
      <c r="DN17" s="19"/>
      <c r="DO17" s="491"/>
      <c r="DP17" s="11"/>
    </row>
    <row r="18" spans="2:120" s="1" customFormat="1" ht="12">
      <c r="B18" s="492"/>
      <c r="C18" s="3"/>
      <c r="D18" s="56" t="s">
        <v>23</v>
      </c>
      <c r="E18" s="2"/>
      <c r="F18" s="48"/>
      <c r="G18" s="28">
        <v>13086</v>
      </c>
      <c r="H18" s="28">
        <v>8407</v>
      </c>
      <c r="I18" s="28">
        <v>8045</v>
      </c>
      <c r="J18" s="28">
        <v>6718</v>
      </c>
      <c r="K18" s="28">
        <v>1177</v>
      </c>
      <c r="L18" s="28">
        <v>2</v>
      </c>
      <c r="M18" s="28">
        <v>148</v>
      </c>
      <c r="N18" s="28">
        <v>5050</v>
      </c>
      <c r="O18" s="29">
        <v>4336</v>
      </c>
      <c r="P18" s="29">
        <v>649</v>
      </c>
      <c r="Q18" s="29">
        <v>2</v>
      </c>
      <c r="R18" s="29">
        <v>63</v>
      </c>
      <c r="S18" s="29">
        <v>362</v>
      </c>
      <c r="T18" s="29">
        <v>4359</v>
      </c>
      <c r="U18" s="29">
        <v>2453</v>
      </c>
      <c r="V18" s="29">
        <v>6</v>
      </c>
      <c r="W18" s="29">
        <v>1900</v>
      </c>
      <c r="X18" s="16"/>
      <c r="Y18" s="13"/>
      <c r="Z18" s="60" t="s">
        <v>23</v>
      </c>
      <c r="AA18" s="11"/>
      <c r="AB18" s="19"/>
      <c r="AC18" s="491"/>
      <c r="AD18" s="11"/>
      <c r="AE18" s="20"/>
      <c r="AF18" s="526"/>
      <c r="AG18" s="21"/>
      <c r="AH18" s="56" t="s">
        <v>23</v>
      </c>
      <c r="AI18" s="2"/>
      <c r="AJ18" s="53"/>
      <c r="AK18" s="29">
        <v>11928</v>
      </c>
      <c r="AL18" s="29">
        <v>7537</v>
      </c>
      <c r="AM18" s="29">
        <v>7191</v>
      </c>
      <c r="AN18" s="29">
        <v>5993</v>
      </c>
      <c r="AO18" s="29">
        <v>1060</v>
      </c>
      <c r="AP18" s="29">
        <v>2</v>
      </c>
      <c r="AQ18" s="29">
        <v>136</v>
      </c>
      <c r="AR18" s="29">
        <v>4694</v>
      </c>
      <c r="AS18" s="29">
        <v>4042</v>
      </c>
      <c r="AT18" s="29">
        <v>595</v>
      </c>
      <c r="AU18" s="29">
        <v>2</v>
      </c>
      <c r="AV18" s="29">
        <v>55</v>
      </c>
      <c r="AW18" s="29">
        <v>346</v>
      </c>
      <c r="AX18" s="29">
        <v>4100</v>
      </c>
      <c r="AY18" s="29">
        <v>2320</v>
      </c>
      <c r="AZ18" s="29">
        <v>5</v>
      </c>
      <c r="BA18" s="29">
        <v>1775</v>
      </c>
      <c r="BB18" s="16"/>
      <c r="BC18" s="13"/>
      <c r="BD18" s="60" t="s">
        <v>23</v>
      </c>
      <c r="BE18" s="11"/>
      <c r="BF18" s="19"/>
      <c r="BG18" s="491"/>
      <c r="BH18" s="11"/>
      <c r="BI18" s="20"/>
      <c r="BJ18" s="526"/>
      <c r="BK18" s="21"/>
      <c r="BL18" s="56" t="s">
        <v>23</v>
      </c>
      <c r="BM18" s="2"/>
      <c r="BN18" s="53"/>
      <c r="BO18" s="29">
        <v>884</v>
      </c>
      <c r="BP18" s="29">
        <v>657</v>
      </c>
      <c r="BQ18" s="29">
        <v>643</v>
      </c>
      <c r="BR18" s="29">
        <v>537</v>
      </c>
      <c r="BS18" s="29">
        <v>96</v>
      </c>
      <c r="BT18" s="29" t="s">
        <v>9</v>
      </c>
      <c r="BU18" s="29">
        <v>10</v>
      </c>
      <c r="BV18" s="29">
        <v>278</v>
      </c>
      <c r="BW18" s="29">
        <v>229</v>
      </c>
      <c r="BX18" s="29">
        <v>43</v>
      </c>
      <c r="BY18" s="29" t="s">
        <v>9</v>
      </c>
      <c r="BZ18" s="29">
        <v>6</v>
      </c>
      <c r="CA18" s="29">
        <v>14</v>
      </c>
      <c r="CB18" s="29">
        <v>209</v>
      </c>
      <c r="CC18" s="29">
        <v>109</v>
      </c>
      <c r="CD18" s="29">
        <v>1</v>
      </c>
      <c r="CE18" s="29">
        <v>99</v>
      </c>
      <c r="CF18" s="16"/>
      <c r="CG18" s="13"/>
      <c r="CH18" s="60" t="s">
        <v>23</v>
      </c>
      <c r="CI18" s="11"/>
      <c r="CJ18" s="19"/>
      <c r="CK18" s="491"/>
      <c r="CL18" s="11"/>
      <c r="CM18" s="20"/>
      <c r="CN18" s="526"/>
      <c r="CO18" s="21"/>
      <c r="CP18" s="56" t="s">
        <v>23</v>
      </c>
      <c r="CQ18" s="2"/>
      <c r="CR18" s="53"/>
      <c r="CS18" s="29">
        <v>274</v>
      </c>
      <c r="CT18" s="29">
        <v>213</v>
      </c>
      <c r="CU18" s="29">
        <v>211</v>
      </c>
      <c r="CV18" s="29">
        <v>188</v>
      </c>
      <c r="CW18" s="29">
        <v>21</v>
      </c>
      <c r="CX18" s="29" t="s">
        <v>9</v>
      </c>
      <c r="CY18" s="29">
        <v>2</v>
      </c>
      <c r="CZ18" s="29">
        <v>78</v>
      </c>
      <c r="DA18" s="29">
        <v>65</v>
      </c>
      <c r="DB18" s="29">
        <v>11</v>
      </c>
      <c r="DC18" s="29" t="s">
        <v>9</v>
      </c>
      <c r="DD18" s="29">
        <v>2</v>
      </c>
      <c r="DE18" s="29">
        <v>2</v>
      </c>
      <c r="DF18" s="29">
        <v>50</v>
      </c>
      <c r="DG18" s="29">
        <v>24</v>
      </c>
      <c r="DH18" s="29" t="s">
        <v>9</v>
      </c>
      <c r="DI18" s="29">
        <v>26</v>
      </c>
      <c r="DJ18" s="16"/>
      <c r="DK18" s="13"/>
      <c r="DL18" s="60" t="s">
        <v>23</v>
      </c>
      <c r="DM18" s="11"/>
      <c r="DN18" s="19"/>
      <c r="DO18" s="491"/>
      <c r="DP18" s="11"/>
    </row>
    <row r="19" spans="2:120" s="1" customFormat="1" ht="12">
      <c r="B19" s="492"/>
      <c r="C19" s="3"/>
      <c r="D19" s="56" t="s">
        <v>24</v>
      </c>
      <c r="E19" s="2"/>
      <c r="F19" s="48"/>
      <c r="G19" s="28">
        <v>14384</v>
      </c>
      <c r="H19" s="28">
        <v>6501</v>
      </c>
      <c r="I19" s="28">
        <v>6283</v>
      </c>
      <c r="J19" s="28">
        <v>4893</v>
      </c>
      <c r="K19" s="28">
        <v>1162</v>
      </c>
      <c r="L19" s="28">
        <v>1</v>
      </c>
      <c r="M19" s="28">
        <v>227</v>
      </c>
      <c r="N19" s="28">
        <v>2963</v>
      </c>
      <c r="O19" s="29">
        <v>2322</v>
      </c>
      <c r="P19" s="29">
        <v>580</v>
      </c>
      <c r="Q19" s="29" t="s">
        <v>9</v>
      </c>
      <c r="R19" s="29">
        <v>61</v>
      </c>
      <c r="S19" s="29">
        <v>218</v>
      </c>
      <c r="T19" s="29">
        <v>7610</v>
      </c>
      <c r="U19" s="29">
        <v>3023</v>
      </c>
      <c r="V19" s="29">
        <v>3</v>
      </c>
      <c r="W19" s="29">
        <v>4584</v>
      </c>
      <c r="X19" s="16"/>
      <c r="Y19" s="13"/>
      <c r="Z19" s="60" t="s">
        <v>24</v>
      </c>
      <c r="AA19" s="11"/>
      <c r="AB19" s="19"/>
      <c r="AC19" s="491"/>
      <c r="AD19" s="11"/>
      <c r="AE19" s="20"/>
      <c r="AF19" s="526"/>
      <c r="AG19" s="21"/>
      <c r="AH19" s="56" t="s">
        <v>24</v>
      </c>
      <c r="AI19" s="2"/>
      <c r="AJ19" s="53"/>
      <c r="AK19" s="29">
        <v>13221</v>
      </c>
      <c r="AL19" s="29">
        <v>5782</v>
      </c>
      <c r="AM19" s="29">
        <v>5573</v>
      </c>
      <c r="AN19" s="29">
        <v>4309</v>
      </c>
      <c r="AO19" s="29">
        <v>1057</v>
      </c>
      <c r="AP19" s="29">
        <v>1</v>
      </c>
      <c r="AQ19" s="29">
        <v>206</v>
      </c>
      <c r="AR19" s="29">
        <v>2757</v>
      </c>
      <c r="AS19" s="29">
        <v>2155</v>
      </c>
      <c r="AT19" s="29">
        <v>545</v>
      </c>
      <c r="AU19" s="29" t="s">
        <v>9</v>
      </c>
      <c r="AV19" s="29">
        <v>57</v>
      </c>
      <c r="AW19" s="29">
        <v>209</v>
      </c>
      <c r="AX19" s="29">
        <v>7177</v>
      </c>
      <c r="AY19" s="29">
        <v>2872</v>
      </c>
      <c r="AZ19" s="29">
        <v>2</v>
      </c>
      <c r="BA19" s="29">
        <v>4303</v>
      </c>
      <c r="BB19" s="16"/>
      <c r="BC19" s="13"/>
      <c r="BD19" s="60" t="s">
        <v>24</v>
      </c>
      <c r="BE19" s="11"/>
      <c r="BF19" s="19"/>
      <c r="BG19" s="491"/>
      <c r="BH19" s="11"/>
      <c r="BI19" s="20"/>
      <c r="BJ19" s="526"/>
      <c r="BK19" s="21"/>
      <c r="BL19" s="56" t="s">
        <v>24</v>
      </c>
      <c r="BM19" s="2"/>
      <c r="BN19" s="53"/>
      <c r="BO19" s="29">
        <v>891</v>
      </c>
      <c r="BP19" s="29">
        <v>540</v>
      </c>
      <c r="BQ19" s="29">
        <v>532</v>
      </c>
      <c r="BR19" s="29">
        <v>438</v>
      </c>
      <c r="BS19" s="29">
        <v>77</v>
      </c>
      <c r="BT19" s="29" t="s">
        <v>9</v>
      </c>
      <c r="BU19" s="29">
        <v>17</v>
      </c>
      <c r="BV19" s="29">
        <v>170</v>
      </c>
      <c r="BW19" s="29">
        <v>141</v>
      </c>
      <c r="BX19" s="29">
        <v>26</v>
      </c>
      <c r="BY19" s="29" t="s">
        <v>9</v>
      </c>
      <c r="BZ19" s="29">
        <v>3</v>
      </c>
      <c r="CA19" s="29">
        <v>8</v>
      </c>
      <c r="CB19" s="29">
        <v>341</v>
      </c>
      <c r="CC19" s="29">
        <v>123</v>
      </c>
      <c r="CD19" s="29">
        <v>1</v>
      </c>
      <c r="CE19" s="29">
        <v>217</v>
      </c>
      <c r="CF19" s="16"/>
      <c r="CG19" s="13"/>
      <c r="CH19" s="60" t="s">
        <v>24</v>
      </c>
      <c r="CI19" s="11"/>
      <c r="CJ19" s="19"/>
      <c r="CK19" s="491"/>
      <c r="CL19" s="11"/>
      <c r="CM19" s="20"/>
      <c r="CN19" s="526"/>
      <c r="CO19" s="21"/>
      <c r="CP19" s="56" t="s">
        <v>24</v>
      </c>
      <c r="CQ19" s="2"/>
      <c r="CR19" s="53"/>
      <c r="CS19" s="29">
        <v>272</v>
      </c>
      <c r="CT19" s="29">
        <v>179</v>
      </c>
      <c r="CU19" s="29">
        <v>178</v>
      </c>
      <c r="CV19" s="29">
        <v>146</v>
      </c>
      <c r="CW19" s="29">
        <v>28</v>
      </c>
      <c r="CX19" s="29" t="s">
        <v>9</v>
      </c>
      <c r="CY19" s="29">
        <v>4</v>
      </c>
      <c r="CZ19" s="29">
        <v>36</v>
      </c>
      <c r="DA19" s="29">
        <v>26</v>
      </c>
      <c r="DB19" s="29">
        <v>9</v>
      </c>
      <c r="DC19" s="29" t="s">
        <v>9</v>
      </c>
      <c r="DD19" s="29">
        <v>1</v>
      </c>
      <c r="DE19" s="29">
        <v>1</v>
      </c>
      <c r="DF19" s="29">
        <v>92</v>
      </c>
      <c r="DG19" s="29">
        <v>28</v>
      </c>
      <c r="DH19" s="29" t="s">
        <v>9</v>
      </c>
      <c r="DI19" s="29">
        <v>64</v>
      </c>
      <c r="DJ19" s="16"/>
      <c r="DK19" s="13"/>
      <c r="DL19" s="60" t="s">
        <v>24</v>
      </c>
      <c r="DM19" s="11"/>
      <c r="DN19" s="19"/>
      <c r="DO19" s="491"/>
      <c r="DP19" s="11"/>
    </row>
    <row r="20" spans="2:120" s="1" customFormat="1" ht="12">
      <c r="B20" s="492"/>
      <c r="C20" s="3"/>
      <c r="D20" s="56" t="s">
        <v>25</v>
      </c>
      <c r="E20" s="2"/>
      <c r="F20" s="48"/>
      <c r="G20" s="28">
        <v>10845</v>
      </c>
      <c r="H20" s="28">
        <v>3378</v>
      </c>
      <c r="I20" s="28">
        <v>3325</v>
      </c>
      <c r="J20" s="28">
        <v>2500</v>
      </c>
      <c r="K20" s="28">
        <v>664</v>
      </c>
      <c r="L20" s="28">
        <v>1</v>
      </c>
      <c r="M20" s="28">
        <v>160</v>
      </c>
      <c r="N20" s="28">
        <v>1023</v>
      </c>
      <c r="O20" s="29">
        <v>759</v>
      </c>
      <c r="P20" s="29">
        <v>239</v>
      </c>
      <c r="Q20" s="29">
        <v>1</v>
      </c>
      <c r="R20" s="29">
        <v>24</v>
      </c>
      <c r="S20" s="29">
        <v>53</v>
      </c>
      <c r="T20" s="29">
        <v>7219</v>
      </c>
      <c r="U20" s="29">
        <v>2169</v>
      </c>
      <c r="V20" s="29">
        <v>8</v>
      </c>
      <c r="W20" s="29">
        <v>5042</v>
      </c>
      <c r="X20" s="16"/>
      <c r="Y20" s="13"/>
      <c r="Z20" s="60" t="s">
        <v>25</v>
      </c>
      <c r="AA20" s="11"/>
      <c r="AB20" s="19"/>
      <c r="AC20" s="491"/>
      <c r="AD20" s="11"/>
      <c r="AE20" s="20"/>
      <c r="AF20" s="526"/>
      <c r="AG20" s="21"/>
      <c r="AH20" s="56" t="s">
        <v>25</v>
      </c>
      <c r="AI20" s="2"/>
      <c r="AJ20" s="53"/>
      <c r="AK20" s="29">
        <v>9980</v>
      </c>
      <c r="AL20" s="29">
        <v>2953</v>
      </c>
      <c r="AM20" s="29">
        <v>2901</v>
      </c>
      <c r="AN20" s="29">
        <v>2143</v>
      </c>
      <c r="AO20" s="29">
        <v>607</v>
      </c>
      <c r="AP20" s="29">
        <v>1</v>
      </c>
      <c r="AQ20" s="29">
        <v>150</v>
      </c>
      <c r="AR20" s="29">
        <v>955</v>
      </c>
      <c r="AS20" s="29">
        <v>702</v>
      </c>
      <c r="AT20" s="29">
        <v>229</v>
      </c>
      <c r="AU20" s="29">
        <v>1</v>
      </c>
      <c r="AV20" s="29">
        <v>23</v>
      </c>
      <c r="AW20" s="29">
        <v>52</v>
      </c>
      <c r="AX20" s="29">
        <v>6792</v>
      </c>
      <c r="AY20" s="29">
        <v>2057</v>
      </c>
      <c r="AZ20" s="29">
        <v>7</v>
      </c>
      <c r="BA20" s="29">
        <v>4728</v>
      </c>
      <c r="BB20" s="16"/>
      <c r="BC20" s="13"/>
      <c r="BD20" s="60" t="s">
        <v>25</v>
      </c>
      <c r="BE20" s="11"/>
      <c r="BF20" s="19"/>
      <c r="BG20" s="491"/>
      <c r="BH20" s="11"/>
      <c r="BI20" s="20"/>
      <c r="BJ20" s="526"/>
      <c r="BK20" s="21"/>
      <c r="BL20" s="56" t="s">
        <v>25</v>
      </c>
      <c r="BM20" s="2"/>
      <c r="BN20" s="53"/>
      <c r="BO20" s="29">
        <v>656</v>
      </c>
      <c r="BP20" s="29">
        <v>301</v>
      </c>
      <c r="BQ20" s="29">
        <v>300</v>
      </c>
      <c r="BR20" s="29">
        <v>252</v>
      </c>
      <c r="BS20" s="29">
        <v>39</v>
      </c>
      <c r="BT20" s="29" t="s">
        <v>9</v>
      </c>
      <c r="BU20" s="29">
        <v>9</v>
      </c>
      <c r="BV20" s="29">
        <v>53</v>
      </c>
      <c r="BW20" s="29">
        <v>46</v>
      </c>
      <c r="BX20" s="29">
        <v>6</v>
      </c>
      <c r="BY20" s="29" t="s">
        <v>9</v>
      </c>
      <c r="BZ20" s="29">
        <v>1</v>
      </c>
      <c r="CA20" s="29">
        <v>1</v>
      </c>
      <c r="CB20" s="29">
        <v>343</v>
      </c>
      <c r="CC20" s="29">
        <v>99</v>
      </c>
      <c r="CD20" s="29">
        <v>1</v>
      </c>
      <c r="CE20" s="29">
        <v>243</v>
      </c>
      <c r="CF20" s="16"/>
      <c r="CG20" s="13"/>
      <c r="CH20" s="60" t="s">
        <v>25</v>
      </c>
      <c r="CI20" s="11"/>
      <c r="CJ20" s="19"/>
      <c r="CK20" s="491"/>
      <c r="CL20" s="11"/>
      <c r="CM20" s="20"/>
      <c r="CN20" s="526"/>
      <c r="CO20" s="21"/>
      <c r="CP20" s="56" t="s">
        <v>25</v>
      </c>
      <c r="CQ20" s="2"/>
      <c r="CR20" s="53"/>
      <c r="CS20" s="29">
        <v>209</v>
      </c>
      <c r="CT20" s="29">
        <v>124</v>
      </c>
      <c r="CU20" s="29">
        <v>124</v>
      </c>
      <c r="CV20" s="29">
        <v>105</v>
      </c>
      <c r="CW20" s="29">
        <v>18</v>
      </c>
      <c r="CX20" s="29" t="s">
        <v>9</v>
      </c>
      <c r="CY20" s="29">
        <v>1</v>
      </c>
      <c r="CZ20" s="29">
        <v>15</v>
      </c>
      <c r="DA20" s="29">
        <v>11</v>
      </c>
      <c r="DB20" s="29">
        <v>4</v>
      </c>
      <c r="DC20" s="29" t="s">
        <v>9</v>
      </c>
      <c r="DD20" s="29" t="s">
        <v>9</v>
      </c>
      <c r="DE20" s="29" t="s">
        <v>9</v>
      </c>
      <c r="DF20" s="29">
        <v>84</v>
      </c>
      <c r="DG20" s="29">
        <v>13</v>
      </c>
      <c r="DH20" s="29" t="s">
        <v>9</v>
      </c>
      <c r="DI20" s="29">
        <v>71</v>
      </c>
      <c r="DJ20" s="16"/>
      <c r="DK20" s="13"/>
      <c r="DL20" s="60" t="s">
        <v>25</v>
      </c>
      <c r="DM20" s="11"/>
      <c r="DN20" s="19"/>
      <c r="DO20" s="491"/>
      <c r="DP20" s="11"/>
    </row>
    <row r="21" spans="2:120" s="1" customFormat="1" ht="12">
      <c r="B21" s="492"/>
      <c r="C21" s="3"/>
      <c r="D21" s="56" t="s">
        <v>26</v>
      </c>
      <c r="E21" s="2"/>
      <c r="F21" s="48"/>
      <c r="G21" s="28">
        <v>9851</v>
      </c>
      <c r="H21" s="28">
        <v>2326</v>
      </c>
      <c r="I21" s="28">
        <v>2294</v>
      </c>
      <c r="J21" s="28">
        <v>1676</v>
      </c>
      <c r="K21" s="28">
        <v>462</v>
      </c>
      <c r="L21" s="28" t="s">
        <v>9</v>
      </c>
      <c r="M21" s="28">
        <v>156</v>
      </c>
      <c r="N21" s="28">
        <v>414</v>
      </c>
      <c r="O21" s="29">
        <v>286</v>
      </c>
      <c r="P21" s="29">
        <v>115</v>
      </c>
      <c r="Q21" s="29" t="s">
        <v>9</v>
      </c>
      <c r="R21" s="29">
        <v>13</v>
      </c>
      <c r="S21" s="29">
        <v>32</v>
      </c>
      <c r="T21" s="29">
        <v>7304</v>
      </c>
      <c r="U21" s="29">
        <v>1762</v>
      </c>
      <c r="V21" s="29">
        <v>6</v>
      </c>
      <c r="W21" s="29">
        <v>5536</v>
      </c>
      <c r="X21" s="16"/>
      <c r="Y21" s="13"/>
      <c r="Z21" s="60" t="s">
        <v>26</v>
      </c>
      <c r="AA21" s="11"/>
      <c r="AB21" s="19"/>
      <c r="AC21" s="491"/>
      <c r="AD21" s="11"/>
      <c r="AE21" s="20"/>
      <c r="AF21" s="526"/>
      <c r="AG21" s="21"/>
      <c r="AH21" s="56" t="s">
        <v>26</v>
      </c>
      <c r="AI21" s="2"/>
      <c r="AJ21" s="53"/>
      <c r="AK21" s="29">
        <v>8955</v>
      </c>
      <c r="AL21" s="29">
        <v>1939</v>
      </c>
      <c r="AM21" s="29">
        <v>1910</v>
      </c>
      <c r="AN21" s="29">
        <v>1372</v>
      </c>
      <c r="AO21" s="29">
        <v>392</v>
      </c>
      <c r="AP21" s="29" t="s">
        <v>9</v>
      </c>
      <c r="AQ21" s="29">
        <v>146</v>
      </c>
      <c r="AR21" s="29">
        <v>377</v>
      </c>
      <c r="AS21" s="29">
        <v>260</v>
      </c>
      <c r="AT21" s="29">
        <v>105</v>
      </c>
      <c r="AU21" s="29" t="s">
        <v>9</v>
      </c>
      <c r="AV21" s="29">
        <v>12</v>
      </c>
      <c r="AW21" s="29">
        <v>29</v>
      </c>
      <c r="AX21" s="29">
        <v>6801</v>
      </c>
      <c r="AY21" s="29">
        <v>1644</v>
      </c>
      <c r="AZ21" s="29">
        <v>6</v>
      </c>
      <c r="BA21" s="29">
        <v>5151</v>
      </c>
      <c r="BB21" s="16"/>
      <c r="BC21" s="13"/>
      <c r="BD21" s="60" t="s">
        <v>26</v>
      </c>
      <c r="BE21" s="11"/>
      <c r="BF21" s="19"/>
      <c r="BG21" s="491"/>
      <c r="BH21" s="11"/>
      <c r="BI21" s="20"/>
      <c r="BJ21" s="526"/>
      <c r="BK21" s="21"/>
      <c r="BL21" s="56" t="s">
        <v>26</v>
      </c>
      <c r="BM21" s="2"/>
      <c r="BN21" s="53"/>
      <c r="BO21" s="29">
        <v>690</v>
      </c>
      <c r="BP21" s="29">
        <v>271</v>
      </c>
      <c r="BQ21" s="29">
        <v>268</v>
      </c>
      <c r="BR21" s="29">
        <v>210</v>
      </c>
      <c r="BS21" s="29">
        <v>51</v>
      </c>
      <c r="BT21" s="29" t="s">
        <v>9</v>
      </c>
      <c r="BU21" s="29">
        <v>7</v>
      </c>
      <c r="BV21" s="29">
        <v>35</v>
      </c>
      <c r="BW21" s="29">
        <v>24</v>
      </c>
      <c r="BX21" s="29">
        <v>10</v>
      </c>
      <c r="BY21" s="29" t="s">
        <v>9</v>
      </c>
      <c r="BZ21" s="29">
        <v>1</v>
      </c>
      <c r="CA21" s="29">
        <v>3</v>
      </c>
      <c r="CB21" s="29">
        <v>413</v>
      </c>
      <c r="CC21" s="29">
        <v>91</v>
      </c>
      <c r="CD21" s="29" t="s">
        <v>9</v>
      </c>
      <c r="CE21" s="29">
        <v>322</v>
      </c>
      <c r="CF21" s="16"/>
      <c r="CG21" s="13"/>
      <c r="CH21" s="60" t="s">
        <v>26</v>
      </c>
      <c r="CI21" s="11"/>
      <c r="CJ21" s="19"/>
      <c r="CK21" s="491"/>
      <c r="CL21" s="11"/>
      <c r="CM21" s="20"/>
      <c r="CN21" s="526"/>
      <c r="CO21" s="21"/>
      <c r="CP21" s="56" t="s">
        <v>26</v>
      </c>
      <c r="CQ21" s="2"/>
      <c r="CR21" s="53"/>
      <c r="CS21" s="29">
        <v>206</v>
      </c>
      <c r="CT21" s="29">
        <v>116</v>
      </c>
      <c r="CU21" s="29">
        <v>116</v>
      </c>
      <c r="CV21" s="29">
        <v>94</v>
      </c>
      <c r="CW21" s="29">
        <v>19</v>
      </c>
      <c r="CX21" s="29" t="s">
        <v>9</v>
      </c>
      <c r="CY21" s="29">
        <v>3</v>
      </c>
      <c r="CZ21" s="29">
        <v>2</v>
      </c>
      <c r="DA21" s="29">
        <v>2</v>
      </c>
      <c r="DB21" s="29" t="s">
        <v>9</v>
      </c>
      <c r="DC21" s="29" t="s">
        <v>9</v>
      </c>
      <c r="DD21" s="29" t="s">
        <v>9</v>
      </c>
      <c r="DE21" s="29" t="s">
        <v>9</v>
      </c>
      <c r="DF21" s="29">
        <v>90</v>
      </c>
      <c r="DG21" s="29">
        <v>27</v>
      </c>
      <c r="DH21" s="29" t="s">
        <v>9</v>
      </c>
      <c r="DI21" s="29">
        <v>63</v>
      </c>
      <c r="DJ21" s="16"/>
      <c r="DK21" s="13"/>
      <c r="DL21" s="60" t="s">
        <v>26</v>
      </c>
      <c r="DM21" s="11"/>
      <c r="DN21" s="19"/>
      <c r="DO21" s="491"/>
      <c r="DP21" s="11"/>
    </row>
    <row r="22" spans="2:120" s="1" customFormat="1" ht="12">
      <c r="B22" s="492"/>
      <c r="C22" s="3"/>
      <c r="D22" s="56" t="s">
        <v>27</v>
      </c>
      <c r="E22" s="2"/>
      <c r="F22" s="48"/>
      <c r="G22" s="28">
        <v>8717</v>
      </c>
      <c r="H22" s="28">
        <v>1357</v>
      </c>
      <c r="I22" s="28">
        <v>1351</v>
      </c>
      <c r="J22" s="28">
        <v>975</v>
      </c>
      <c r="K22" s="28">
        <v>278</v>
      </c>
      <c r="L22" s="28">
        <v>1</v>
      </c>
      <c r="M22" s="28">
        <v>97</v>
      </c>
      <c r="N22" s="28">
        <v>170</v>
      </c>
      <c r="O22" s="29">
        <v>106</v>
      </c>
      <c r="P22" s="29">
        <v>55</v>
      </c>
      <c r="Q22" s="29" t="s">
        <v>9</v>
      </c>
      <c r="R22" s="29">
        <v>9</v>
      </c>
      <c r="S22" s="29">
        <v>6</v>
      </c>
      <c r="T22" s="29">
        <v>7175</v>
      </c>
      <c r="U22" s="29">
        <v>1299</v>
      </c>
      <c r="V22" s="29">
        <v>3</v>
      </c>
      <c r="W22" s="29">
        <v>5873</v>
      </c>
      <c r="X22" s="16"/>
      <c r="Y22" s="13"/>
      <c r="Z22" s="60" t="s">
        <v>27</v>
      </c>
      <c r="AA22" s="11"/>
      <c r="AB22" s="19"/>
      <c r="AC22" s="491"/>
      <c r="AD22" s="11"/>
      <c r="AE22" s="20"/>
      <c r="AF22" s="526"/>
      <c r="AG22" s="21"/>
      <c r="AH22" s="56" t="s">
        <v>27</v>
      </c>
      <c r="AI22" s="2"/>
      <c r="AJ22" s="53"/>
      <c r="AK22" s="29">
        <v>7813</v>
      </c>
      <c r="AL22" s="29">
        <v>1075</v>
      </c>
      <c r="AM22" s="29">
        <v>1069</v>
      </c>
      <c r="AN22" s="29">
        <v>746</v>
      </c>
      <c r="AO22" s="29">
        <v>233</v>
      </c>
      <c r="AP22" s="29">
        <v>1</v>
      </c>
      <c r="AQ22" s="29">
        <v>89</v>
      </c>
      <c r="AR22" s="29">
        <v>158</v>
      </c>
      <c r="AS22" s="29">
        <v>101</v>
      </c>
      <c r="AT22" s="29">
        <v>48</v>
      </c>
      <c r="AU22" s="29" t="s">
        <v>9</v>
      </c>
      <c r="AV22" s="29">
        <v>9</v>
      </c>
      <c r="AW22" s="29">
        <v>6</v>
      </c>
      <c r="AX22" s="29">
        <v>6568</v>
      </c>
      <c r="AY22" s="29">
        <v>1219</v>
      </c>
      <c r="AZ22" s="29">
        <v>3</v>
      </c>
      <c r="BA22" s="29">
        <v>5346</v>
      </c>
      <c r="BB22" s="16"/>
      <c r="BC22" s="13"/>
      <c r="BD22" s="60" t="s">
        <v>27</v>
      </c>
      <c r="BE22" s="11"/>
      <c r="BF22" s="19"/>
      <c r="BG22" s="491"/>
      <c r="BH22" s="11"/>
      <c r="BI22" s="20"/>
      <c r="BJ22" s="526"/>
      <c r="BK22" s="21"/>
      <c r="BL22" s="56" t="s">
        <v>27</v>
      </c>
      <c r="BM22" s="2"/>
      <c r="BN22" s="53"/>
      <c r="BO22" s="29">
        <v>682</v>
      </c>
      <c r="BP22" s="29">
        <v>191</v>
      </c>
      <c r="BQ22" s="29">
        <v>191</v>
      </c>
      <c r="BR22" s="29">
        <v>152</v>
      </c>
      <c r="BS22" s="29">
        <v>33</v>
      </c>
      <c r="BT22" s="29" t="s">
        <v>9</v>
      </c>
      <c r="BU22" s="29">
        <v>6</v>
      </c>
      <c r="BV22" s="29">
        <v>11</v>
      </c>
      <c r="BW22" s="29">
        <v>5</v>
      </c>
      <c r="BX22" s="29">
        <v>6</v>
      </c>
      <c r="BY22" s="29" t="s">
        <v>9</v>
      </c>
      <c r="BZ22" s="29" t="s">
        <v>9</v>
      </c>
      <c r="CA22" s="29" t="s">
        <v>9</v>
      </c>
      <c r="CB22" s="29">
        <v>481</v>
      </c>
      <c r="CC22" s="29">
        <v>64</v>
      </c>
      <c r="CD22" s="29" t="s">
        <v>9</v>
      </c>
      <c r="CE22" s="29">
        <v>417</v>
      </c>
      <c r="CF22" s="16"/>
      <c r="CG22" s="13"/>
      <c r="CH22" s="60" t="s">
        <v>27</v>
      </c>
      <c r="CI22" s="11"/>
      <c r="CJ22" s="19"/>
      <c r="CK22" s="491"/>
      <c r="CL22" s="11"/>
      <c r="CM22" s="20"/>
      <c r="CN22" s="526"/>
      <c r="CO22" s="21"/>
      <c r="CP22" s="56" t="s">
        <v>27</v>
      </c>
      <c r="CQ22" s="2"/>
      <c r="CR22" s="53"/>
      <c r="CS22" s="29">
        <v>222</v>
      </c>
      <c r="CT22" s="29">
        <v>91</v>
      </c>
      <c r="CU22" s="29">
        <v>91</v>
      </c>
      <c r="CV22" s="29">
        <v>77</v>
      </c>
      <c r="CW22" s="29">
        <v>12</v>
      </c>
      <c r="CX22" s="29" t="s">
        <v>9</v>
      </c>
      <c r="CY22" s="29">
        <v>2</v>
      </c>
      <c r="CZ22" s="29">
        <v>1</v>
      </c>
      <c r="DA22" s="29" t="s">
        <v>9</v>
      </c>
      <c r="DB22" s="29">
        <v>1</v>
      </c>
      <c r="DC22" s="29" t="s">
        <v>9</v>
      </c>
      <c r="DD22" s="29" t="s">
        <v>9</v>
      </c>
      <c r="DE22" s="29" t="s">
        <v>9</v>
      </c>
      <c r="DF22" s="29">
        <v>126</v>
      </c>
      <c r="DG22" s="29">
        <v>16</v>
      </c>
      <c r="DH22" s="29" t="s">
        <v>9</v>
      </c>
      <c r="DI22" s="29">
        <v>110</v>
      </c>
      <c r="DJ22" s="16"/>
      <c r="DK22" s="13"/>
      <c r="DL22" s="60" t="s">
        <v>27</v>
      </c>
      <c r="DM22" s="11"/>
      <c r="DN22" s="19"/>
      <c r="DO22" s="491"/>
      <c r="DP22" s="11"/>
    </row>
    <row r="23" spans="2:120" s="1" customFormat="1" ht="12">
      <c r="B23" s="492"/>
      <c r="C23" s="3"/>
      <c r="D23" s="56" t="s">
        <v>28</v>
      </c>
      <c r="E23" s="2"/>
      <c r="F23" s="48"/>
      <c r="G23" s="28">
        <v>8033</v>
      </c>
      <c r="H23" s="28">
        <v>506</v>
      </c>
      <c r="I23" s="28">
        <v>504</v>
      </c>
      <c r="J23" s="28">
        <v>332</v>
      </c>
      <c r="K23" s="28">
        <v>103</v>
      </c>
      <c r="L23" s="28" t="s">
        <v>9</v>
      </c>
      <c r="M23" s="28">
        <v>69</v>
      </c>
      <c r="N23" s="28">
        <v>71</v>
      </c>
      <c r="O23" s="29">
        <v>53</v>
      </c>
      <c r="P23" s="29">
        <v>16</v>
      </c>
      <c r="Q23" s="29" t="s">
        <v>9</v>
      </c>
      <c r="R23" s="29">
        <v>2</v>
      </c>
      <c r="S23" s="29">
        <v>2</v>
      </c>
      <c r="T23" s="29">
        <v>7381</v>
      </c>
      <c r="U23" s="29">
        <v>674</v>
      </c>
      <c r="V23" s="29">
        <v>3</v>
      </c>
      <c r="W23" s="29">
        <v>6704</v>
      </c>
      <c r="X23" s="16"/>
      <c r="Y23" s="13"/>
      <c r="Z23" s="60" t="s">
        <v>28</v>
      </c>
      <c r="AA23" s="11"/>
      <c r="AB23" s="19"/>
      <c r="AC23" s="491"/>
      <c r="AD23" s="11"/>
      <c r="AE23" s="20"/>
      <c r="AF23" s="526"/>
      <c r="AG23" s="21"/>
      <c r="AH23" s="56" t="s">
        <v>28</v>
      </c>
      <c r="AI23" s="2"/>
      <c r="AJ23" s="53"/>
      <c r="AK23" s="29">
        <v>7202</v>
      </c>
      <c r="AL23" s="29">
        <v>413</v>
      </c>
      <c r="AM23" s="29">
        <v>411</v>
      </c>
      <c r="AN23" s="29">
        <v>260</v>
      </c>
      <c r="AO23" s="29">
        <v>89</v>
      </c>
      <c r="AP23" s="29" t="s">
        <v>9</v>
      </c>
      <c r="AQ23" s="29">
        <v>62</v>
      </c>
      <c r="AR23" s="29">
        <v>65</v>
      </c>
      <c r="AS23" s="29">
        <v>48</v>
      </c>
      <c r="AT23" s="29">
        <v>15</v>
      </c>
      <c r="AU23" s="29" t="s">
        <v>9</v>
      </c>
      <c r="AV23" s="29">
        <v>2</v>
      </c>
      <c r="AW23" s="29">
        <v>2</v>
      </c>
      <c r="AX23" s="29">
        <v>6653</v>
      </c>
      <c r="AY23" s="29">
        <v>630</v>
      </c>
      <c r="AZ23" s="29">
        <v>3</v>
      </c>
      <c r="BA23" s="29">
        <v>6020</v>
      </c>
      <c r="BB23" s="16"/>
      <c r="BC23" s="13"/>
      <c r="BD23" s="60" t="s">
        <v>28</v>
      </c>
      <c r="BE23" s="11"/>
      <c r="BF23" s="19"/>
      <c r="BG23" s="491"/>
      <c r="BH23" s="11"/>
      <c r="BI23" s="20"/>
      <c r="BJ23" s="526"/>
      <c r="BK23" s="21"/>
      <c r="BL23" s="56" t="s">
        <v>28</v>
      </c>
      <c r="BM23" s="2"/>
      <c r="BN23" s="53"/>
      <c r="BO23" s="29">
        <v>684</v>
      </c>
      <c r="BP23" s="29">
        <v>66</v>
      </c>
      <c r="BQ23" s="29">
        <v>66</v>
      </c>
      <c r="BR23" s="29">
        <v>51</v>
      </c>
      <c r="BS23" s="29">
        <v>10</v>
      </c>
      <c r="BT23" s="29" t="s">
        <v>9</v>
      </c>
      <c r="BU23" s="29">
        <v>5</v>
      </c>
      <c r="BV23" s="29">
        <v>6</v>
      </c>
      <c r="BW23" s="29">
        <v>5</v>
      </c>
      <c r="BX23" s="29">
        <v>1</v>
      </c>
      <c r="BY23" s="29" t="s">
        <v>9</v>
      </c>
      <c r="BZ23" s="29" t="s">
        <v>9</v>
      </c>
      <c r="CA23" s="29" t="s">
        <v>9</v>
      </c>
      <c r="CB23" s="29">
        <v>611</v>
      </c>
      <c r="CC23" s="29">
        <v>36</v>
      </c>
      <c r="CD23" s="29" t="s">
        <v>9</v>
      </c>
      <c r="CE23" s="29">
        <v>575</v>
      </c>
      <c r="CF23" s="16"/>
      <c r="CG23" s="13"/>
      <c r="CH23" s="60" t="s">
        <v>28</v>
      </c>
      <c r="CI23" s="11"/>
      <c r="CJ23" s="19"/>
      <c r="CK23" s="491"/>
      <c r="CL23" s="11"/>
      <c r="CM23" s="20"/>
      <c r="CN23" s="526"/>
      <c r="CO23" s="21"/>
      <c r="CP23" s="56" t="s">
        <v>28</v>
      </c>
      <c r="CQ23" s="2"/>
      <c r="CR23" s="53"/>
      <c r="CS23" s="29">
        <v>147</v>
      </c>
      <c r="CT23" s="29">
        <v>27</v>
      </c>
      <c r="CU23" s="29">
        <v>27</v>
      </c>
      <c r="CV23" s="29">
        <v>21</v>
      </c>
      <c r="CW23" s="29">
        <v>4</v>
      </c>
      <c r="CX23" s="29" t="s">
        <v>9</v>
      </c>
      <c r="CY23" s="29">
        <v>2</v>
      </c>
      <c r="CZ23" s="29" t="s">
        <v>9</v>
      </c>
      <c r="DA23" s="29" t="s">
        <v>9</v>
      </c>
      <c r="DB23" s="29" t="s">
        <v>9</v>
      </c>
      <c r="DC23" s="29" t="s">
        <v>9</v>
      </c>
      <c r="DD23" s="29" t="s">
        <v>9</v>
      </c>
      <c r="DE23" s="29" t="s">
        <v>9</v>
      </c>
      <c r="DF23" s="29">
        <v>117</v>
      </c>
      <c r="DG23" s="29">
        <v>8</v>
      </c>
      <c r="DH23" s="29" t="s">
        <v>9</v>
      </c>
      <c r="DI23" s="29">
        <v>109</v>
      </c>
      <c r="DJ23" s="16"/>
      <c r="DK23" s="13"/>
      <c r="DL23" s="60" t="s">
        <v>28</v>
      </c>
      <c r="DM23" s="11"/>
      <c r="DN23" s="19"/>
      <c r="DO23" s="491"/>
      <c r="DP23" s="11"/>
    </row>
    <row r="24" spans="2:120" s="1" customFormat="1" ht="12">
      <c r="C24" s="3"/>
      <c r="D24" s="9"/>
      <c r="E24" s="2"/>
      <c r="F24" s="48"/>
      <c r="G24" s="46"/>
      <c r="H24" s="7"/>
      <c r="I24" s="7"/>
      <c r="J24" s="7"/>
      <c r="K24" s="7"/>
      <c r="L24" s="8"/>
      <c r="M24" s="8"/>
      <c r="N24" s="7"/>
      <c r="O24" s="17"/>
      <c r="P24" s="17"/>
      <c r="Q24" s="17"/>
      <c r="R24" s="17"/>
      <c r="S24" s="17"/>
      <c r="T24" s="17"/>
      <c r="U24" s="17"/>
      <c r="V24" s="17"/>
      <c r="W24" s="17"/>
      <c r="X24" s="16"/>
      <c r="Y24" s="13"/>
      <c r="Z24" s="18"/>
      <c r="AA24" s="11"/>
      <c r="AB24" s="19"/>
      <c r="AC24" s="11"/>
      <c r="AD24" s="11"/>
      <c r="AE24" s="20"/>
      <c r="AF24" s="20"/>
      <c r="AG24" s="21"/>
      <c r="AH24" s="9"/>
      <c r="AI24" s="2"/>
      <c r="AJ24" s="53"/>
      <c r="AK24" s="51"/>
      <c r="AL24" s="26"/>
      <c r="AM24" s="26"/>
      <c r="AN24" s="26"/>
      <c r="AO24" s="26"/>
      <c r="AP24" s="27"/>
      <c r="AQ24" s="27"/>
      <c r="AR24" s="26"/>
      <c r="AS24" s="17"/>
      <c r="AT24" s="17"/>
      <c r="AU24" s="17"/>
      <c r="AV24" s="17"/>
      <c r="AW24" s="17"/>
      <c r="AX24" s="17"/>
      <c r="AY24" s="17"/>
      <c r="AZ24" s="17"/>
      <c r="BA24" s="17"/>
      <c r="BB24" s="16"/>
      <c r="BC24" s="13"/>
      <c r="BD24" s="18"/>
      <c r="BE24" s="11"/>
      <c r="BF24" s="19"/>
      <c r="BG24" s="11"/>
      <c r="BH24" s="11"/>
      <c r="BI24" s="20"/>
      <c r="BJ24" s="20"/>
      <c r="BK24" s="21"/>
      <c r="BL24" s="9"/>
      <c r="BM24" s="2"/>
      <c r="BN24" s="53"/>
      <c r="BO24" s="51"/>
      <c r="BP24" s="26"/>
      <c r="BQ24" s="26"/>
      <c r="BR24" s="26"/>
      <c r="BS24" s="26"/>
      <c r="BT24" s="27"/>
      <c r="BU24" s="27"/>
      <c r="BV24" s="26"/>
      <c r="BW24" s="17"/>
      <c r="BX24" s="17"/>
      <c r="BY24" s="17"/>
      <c r="BZ24" s="17"/>
      <c r="CA24" s="17"/>
      <c r="CB24" s="17"/>
      <c r="CC24" s="17"/>
      <c r="CD24" s="17"/>
      <c r="CE24" s="17"/>
      <c r="CF24" s="16"/>
      <c r="CG24" s="13"/>
      <c r="CH24" s="18"/>
      <c r="CI24" s="11"/>
      <c r="CJ24" s="19"/>
      <c r="CK24" s="11"/>
      <c r="CL24" s="11"/>
      <c r="CM24" s="20"/>
      <c r="CN24" s="20"/>
      <c r="CO24" s="21"/>
      <c r="CP24" s="9"/>
      <c r="CQ24" s="2"/>
      <c r="CR24" s="53"/>
      <c r="CS24" s="51"/>
      <c r="CT24" s="26"/>
      <c r="CU24" s="26"/>
      <c r="CV24" s="26"/>
      <c r="CW24" s="26"/>
      <c r="CX24" s="27"/>
      <c r="CY24" s="27"/>
      <c r="CZ24" s="26"/>
      <c r="DA24" s="17"/>
      <c r="DB24" s="17"/>
      <c r="DC24" s="17"/>
      <c r="DD24" s="17"/>
      <c r="DE24" s="17"/>
      <c r="DF24" s="17"/>
      <c r="DG24" s="17"/>
      <c r="DH24" s="17"/>
      <c r="DI24" s="17"/>
      <c r="DJ24" s="16"/>
      <c r="DK24" s="13"/>
      <c r="DL24" s="18"/>
      <c r="DM24" s="11"/>
      <c r="DN24" s="19"/>
      <c r="DO24" s="11"/>
      <c r="DP24" s="11"/>
    </row>
    <row r="25" spans="2:120" s="1" customFormat="1" ht="12" customHeight="1">
      <c r="B25" s="492" t="s">
        <v>4</v>
      </c>
      <c r="C25" s="10"/>
      <c r="D25" s="425" t="s">
        <v>13</v>
      </c>
      <c r="E25" s="426"/>
      <c r="F25" s="433"/>
      <c r="G25" s="429">
        <v>70798</v>
      </c>
      <c r="H25" s="429">
        <v>46899</v>
      </c>
      <c r="I25" s="429">
        <v>44465</v>
      </c>
      <c r="J25" s="429">
        <v>42136</v>
      </c>
      <c r="K25" s="429">
        <v>830</v>
      </c>
      <c r="L25" s="429">
        <v>632</v>
      </c>
      <c r="M25" s="429">
        <v>867</v>
      </c>
      <c r="N25" s="429">
        <v>32342</v>
      </c>
      <c r="O25" s="429">
        <v>31049</v>
      </c>
      <c r="P25" s="429">
        <v>408</v>
      </c>
      <c r="Q25" s="429">
        <v>601</v>
      </c>
      <c r="R25" s="429">
        <v>284</v>
      </c>
      <c r="S25" s="429">
        <v>2434</v>
      </c>
      <c r="T25" s="429">
        <v>21195</v>
      </c>
      <c r="U25" s="429">
        <v>1841</v>
      </c>
      <c r="V25" s="429">
        <v>5637</v>
      </c>
      <c r="W25" s="429">
        <v>13717</v>
      </c>
      <c r="X25" s="430"/>
      <c r="Y25" s="431"/>
      <c r="Z25" s="432" t="s">
        <v>29</v>
      </c>
      <c r="AA25" s="58"/>
      <c r="AB25" s="33"/>
      <c r="AC25" s="491" t="s">
        <v>4</v>
      </c>
      <c r="AD25" s="11"/>
      <c r="AE25" s="20"/>
      <c r="AF25" s="526" t="s">
        <v>4</v>
      </c>
      <c r="AG25" s="25"/>
      <c r="AH25" s="425" t="s">
        <v>13</v>
      </c>
      <c r="AI25" s="426"/>
      <c r="AJ25" s="434"/>
      <c r="AK25" s="429">
        <v>65073</v>
      </c>
      <c r="AL25" s="429">
        <v>42599</v>
      </c>
      <c r="AM25" s="429">
        <v>40300</v>
      </c>
      <c r="AN25" s="429">
        <v>38150</v>
      </c>
      <c r="AO25" s="429">
        <v>737</v>
      </c>
      <c r="AP25" s="429">
        <v>618</v>
      </c>
      <c r="AQ25" s="429">
        <v>795</v>
      </c>
      <c r="AR25" s="429">
        <v>30051</v>
      </c>
      <c r="AS25" s="429">
        <v>28820</v>
      </c>
      <c r="AT25" s="429">
        <v>377</v>
      </c>
      <c r="AU25" s="429">
        <v>588</v>
      </c>
      <c r="AV25" s="429">
        <v>266</v>
      </c>
      <c r="AW25" s="429">
        <v>2299</v>
      </c>
      <c r="AX25" s="429">
        <v>19886</v>
      </c>
      <c r="AY25" s="429">
        <v>1762</v>
      </c>
      <c r="AZ25" s="429">
        <v>5381</v>
      </c>
      <c r="BA25" s="429">
        <v>12743</v>
      </c>
      <c r="BB25" s="16"/>
      <c r="BC25" s="57"/>
      <c r="BD25" s="59" t="s">
        <v>29</v>
      </c>
      <c r="BE25" s="58"/>
      <c r="BF25" s="33"/>
      <c r="BG25" s="491" t="s">
        <v>4</v>
      </c>
      <c r="BH25" s="11"/>
      <c r="BI25" s="20"/>
      <c r="BJ25" s="526" t="s">
        <v>4</v>
      </c>
      <c r="BK25" s="25"/>
      <c r="BL25" s="425" t="s">
        <v>13</v>
      </c>
      <c r="BM25" s="426"/>
      <c r="BN25" s="434"/>
      <c r="BO25" s="429">
        <v>4353</v>
      </c>
      <c r="BP25" s="429">
        <v>3242</v>
      </c>
      <c r="BQ25" s="429">
        <v>3128</v>
      </c>
      <c r="BR25" s="429">
        <v>2989</v>
      </c>
      <c r="BS25" s="429">
        <v>71</v>
      </c>
      <c r="BT25" s="429">
        <v>10</v>
      </c>
      <c r="BU25" s="429">
        <v>58</v>
      </c>
      <c r="BV25" s="429">
        <v>1820</v>
      </c>
      <c r="BW25" s="429">
        <v>1771</v>
      </c>
      <c r="BX25" s="429">
        <v>25</v>
      </c>
      <c r="BY25" s="429">
        <v>10</v>
      </c>
      <c r="BZ25" s="429">
        <v>14</v>
      </c>
      <c r="CA25" s="429">
        <v>114</v>
      </c>
      <c r="CB25" s="429">
        <v>1035</v>
      </c>
      <c r="CC25" s="429">
        <v>65</v>
      </c>
      <c r="CD25" s="429">
        <v>197</v>
      </c>
      <c r="CE25" s="429">
        <v>773</v>
      </c>
      <c r="CF25" s="430"/>
      <c r="CG25" s="431"/>
      <c r="CH25" s="432" t="s">
        <v>29</v>
      </c>
      <c r="CI25" s="58"/>
      <c r="CJ25" s="33"/>
      <c r="CK25" s="491" t="s">
        <v>4</v>
      </c>
      <c r="CL25" s="11"/>
      <c r="CM25" s="20"/>
      <c r="CN25" s="526" t="s">
        <v>4</v>
      </c>
      <c r="CO25" s="25"/>
      <c r="CP25" s="54" t="s">
        <v>13</v>
      </c>
      <c r="CQ25" s="55"/>
      <c r="CR25" s="53"/>
      <c r="CS25" s="34">
        <v>1372</v>
      </c>
      <c r="CT25" s="34">
        <v>1058</v>
      </c>
      <c r="CU25" s="34">
        <v>1037</v>
      </c>
      <c r="CV25" s="34">
        <v>997</v>
      </c>
      <c r="CW25" s="34">
        <v>22</v>
      </c>
      <c r="CX25" s="34">
        <v>4</v>
      </c>
      <c r="CY25" s="34">
        <v>14</v>
      </c>
      <c r="CZ25" s="34">
        <v>471</v>
      </c>
      <c r="DA25" s="34">
        <v>458</v>
      </c>
      <c r="DB25" s="34">
        <v>6</v>
      </c>
      <c r="DC25" s="34">
        <v>3</v>
      </c>
      <c r="DD25" s="34">
        <v>4</v>
      </c>
      <c r="DE25" s="34">
        <v>21</v>
      </c>
      <c r="DF25" s="34">
        <v>274</v>
      </c>
      <c r="DG25" s="34">
        <v>14</v>
      </c>
      <c r="DH25" s="34">
        <v>59</v>
      </c>
      <c r="DI25" s="34">
        <v>201</v>
      </c>
      <c r="DJ25" s="16"/>
      <c r="DK25" s="57"/>
      <c r="DL25" s="59" t="s">
        <v>29</v>
      </c>
      <c r="DM25" s="58"/>
      <c r="DN25" s="33"/>
      <c r="DO25" s="491" t="s">
        <v>4</v>
      </c>
      <c r="DP25" s="11"/>
    </row>
    <row r="26" spans="2:120" s="1" customFormat="1" ht="12">
      <c r="B26" s="492"/>
      <c r="C26" s="3"/>
      <c r="D26" s="56" t="s">
        <v>14</v>
      </c>
      <c r="E26" s="61" t="s">
        <v>0</v>
      </c>
      <c r="F26" s="48"/>
      <c r="G26" s="29">
        <v>4572</v>
      </c>
      <c r="H26" s="29">
        <v>693</v>
      </c>
      <c r="I26" s="29">
        <v>618</v>
      </c>
      <c r="J26" s="29">
        <v>420</v>
      </c>
      <c r="K26" s="29">
        <v>13</v>
      </c>
      <c r="L26" s="29">
        <v>178</v>
      </c>
      <c r="M26" s="29">
        <v>7</v>
      </c>
      <c r="N26" s="29">
        <v>580</v>
      </c>
      <c r="O26" s="29">
        <v>387</v>
      </c>
      <c r="P26" s="29">
        <v>12</v>
      </c>
      <c r="Q26" s="29">
        <v>176</v>
      </c>
      <c r="R26" s="29">
        <v>5</v>
      </c>
      <c r="S26" s="29">
        <v>75</v>
      </c>
      <c r="T26" s="29">
        <v>3678</v>
      </c>
      <c r="U26" s="29">
        <v>24</v>
      </c>
      <c r="V26" s="29">
        <v>3532</v>
      </c>
      <c r="W26" s="29">
        <v>122</v>
      </c>
      <c r="X26" s="16"/>
      <c r="Y26" s="13"/>
      <c r="Z26" s="60" t="s">
        <v>14</v>
      </c>
      <c r="AA26" s="62" t="s">
        <v>0</v>
      </c>
      <c r="AB26" s="19"/>
      <c r="AC26" s="491"/>
      <c r="AD26" s="11"/>
      <c r="AE26" s="20"/>
      <c r="AF26" s="526"/>
      <c r="AG26" s="21"/>
      <c r="AH26" s="56" t="s">
        <v>14</v>
      </c>
      <c r="AI26" s="61" t="s">
        <v>0</v>
      </c>
      <c r="AJ26" s="53"/>
      <c r="AK26" s="29">
        <v>4293</v>
      </c>
      <c r="AL26" s="29">
        <v>643</v>
      </c>
      <c r="AM26" s="29">
        <v>572</v>
      </c>
      <c r="AN26" s="29">
        <v>383</v>
      </c>
      <c r="AO26" s="29">
        <v>11</v>
      </c>
      <c r="AP26" s="29">
        <v>171</v>
      </c>
      <c r="AQ26" s="29">
        <v>7</v>
      </c>
      <c r="AR26" s="29">
        <v>539</v>
      </c>
      <c r="AS26" s="29">
        <v>353</v>
      </c>
      <c r="AT26" s="29">
        <v>11</v>
      </c>
      <c r="AU26" s="29">
        <v>170</v>
      </c>
      <c r="AV26" s="29">
        <v>5</v>
      </c>
      <c r="AW26" s="29">
        <v>71</v>
      </c>
      <c r="AX26" s="29">
        <v>3454</v>
      </c>
      <c r="AY26" s="29">
        <v>23</v>
      </c>
      <c r="AZ26" s="29">
        <v>3316</v>
      </c>
      <c r="BA26" s="29">
        <v>115</v>
      </c>
      <c r="BB26" s="16"/>
      <c r="BC26" s="13"/>
      <c r="BD26" s="60" t="s">
        <v>14</v>
      </c>
      <c r="BE26" s="62" t="s">
        <v>0</v>
      </c>
      <c r="BF26" s="19"/>
      <c r="BG26" s="491"/>
      <c r="BH26" s="11"/>
      <c r="BI26" s="20"/>
      <c r="BJ26" s="526"/>
      <c r="BK26" s="21"/>
      <c r="BL26" s="56" t="s">
        <v>14</v>
      </c>
      <c r="BM26" s="61" t="s">
        <v>0</v>
      </c>
      <c r="BN26" s="53"/>
      <c r="BO26" s="29">
        <v>206</v>
      </c>
      <c r="BP26" s="29">
        <v>33</v>
      </c>
      <c r="BQ26" s="29">
        <v>29</v>
      </c>
      <c r="BR26" s="29">
        <v>23</v>
      </c>
      <c r="BS26" s="29">
        <v>1</v>
      </c>
      <c r="BT26" s="29">
        <v>5</v>
      </c>
      <c r="BU26" s="29" t="s">
        <v>9</v>
      </c>
      <c r="BV26" s="29">
        <v>27</v>
      </c>
      <c r="BW26" s="29">
        <v>21</v>
      </c>
      <c r="BX26" s="29">
        <v>1</v>
      </c>
      <c r="BY26" s="29">
        <v>5</v>
      </c>
      <c r="BZ26" s="29" t="s">
        <v>9</v>
      </c>
      <c r="CA26" s="29">
        <v>4</v>
      </c>
      <c r="CB26" s="29">
        <v>171</v>
      </c>
      <c r="CC26" s="29">
        <v>1</v>
      </c>
      <c r="CD26" s="29">
        <v>165</v>
      </c>
      <c r="CE26" s="29">
        <v>5</v>
      </c>
      <c r="CF26" s="16"/>
      <c r="CG26" s="13"/>
      <c r="CH26" s="60" t="s">
        <v>14</v>
      </c>
      <c r="CI26" s="62" t="s">
        <v>0</v>
      </c>
      <c r="CJ26" s="19"/>
      <c r="CK26" s="491"/>
      <c r="CL26" s="11"/>
      <c r="CM26" s="20"/>
      <c r="CN26" s="526"/>
      <c r="CO26" s="21"/>
      <c r="CP26" s="56" t="s">
        <v>14</v>
      </c>
      <c r="CQ26" s="61" t="s">
        <v>0</v>
      </c>
      <c r="CR26" s="53"/>
      <c r="CS26" s="29">
        <v>73</v>
      </c>
      <c r="CT26" s="29">
        <v>17</v>
      </c>
      <c r="CU26" s="29">
        <v>17</v>
      </c>
      <c r="CV26" s="29">
        <v>14</v>
      </c>
      <c r="CW26" s="29">
        <v>1</v>
      </c>
      <c r="CX26" s="29">
        <v>2</v>
      </c>
      <c r="CY26" s="29" t="s">
        <v>9</v>
      </c>
      <c r="CZ26" s="29">
        <v>14</v>
      </c>
      <c r="DA26" s="29">
        <v>13</v>
      </c>
      <c r="DB26" s="29" t="s">
        <v>9</v>
      </c>
      <c r="DC26" s="29">
        <v>1</v>
      </c>
      <c r="DD26" s="29" t="s">
        <v>9</v>
      </c>
      <c r="DE26" s="29" t="s">
        <v>9</v>
      </c>
      <c r="DF26" s="29">
        <v>53</v>
      </c>
      <c r="DG26" s="29" t="s">
        <v>9</v>
      </c>
      <c r="DH26" s="29">
        <v>51</v>
      </c>
      <c r="DI26" s="29">
        <v>2</v>
      </c>
      <c r="DJ26" s="16"/>
      <c r="DK26" s="13"/>
      <c r="DL26" s="60" t="s">
        <v>14</v>
      </c>
      <c r="DM26" s="62" t="s">
        <v>0</v>
      </c>
      <c r="DN26" s="19"/>
      <c r="DO26" s="491"/>
      <c r="DP26" s="11"/>
    </row>
    <row r="27" spans="2:120" s="1" customFormat="1" ht="12">
      <c r="B27" s="492"/>
      <c r="C27" s="3"/>
      <c r="D27" s="56" t="s">
        <v>15</v>
      </c>
      <c r="E27" s="2"/>
      <c r="F27" s="48"/>
      <c r="G27" s="29">
        <v>4847</v>
      </c>
      <c r="H27" s="29">
        <v>2645</v>
      </c>
      <c r="I27" s="29">
        <v>2404</v>
      </c>
      <c r="J27" s="29">
        <v>1955</v>
      </c>
      <c r="K27" s="29">
        <v>27</v>
      </c>
      <c r="L27" s="29">
        <v>402</v>
      </c>
      <c r="M27" s="29">
        <v>20</v>
      </c>
      <c r="N27" s="29">
        <v>2165</v>
      </c>
      <c r="O27" s="29">
        <v>1746</v>
      </c>
      <c r="P27" s="29">
        <v>20</v>
      </c>
      <c r="Q27" s="29">
        <v>384</v>
      </c>
      <c r="R27" s="29">
        <v>15</v>
      </c>
      <c r="S27" s="29">
        <v>241</v>
      </c>
      <c r="T27" s="29">
        <v>1954</v>
      </c>
      <c r="U27" s="29">
        <v>36</v>
      </c>
      <c r="V27" s="29">
        <v>1807</v>
      </c>
      <c r="W27" s="29">
        <v>111</v>
      </c>
      <c r="X27" s="16"/>
      <c r="Y27" s="13"/>
      <c r="Z27" s="60" t="s">
        <v>15</v>
      </c>
      <c r="AA27" s="11"/>
      <c r="AB27" s="19"/>
      <c r="AC27" s="491"/>
      <c r="AD27" s="11"/>
      <c r="AE27" s="20"/>
      <c r="AF27" s="526"/>
      <c r="AG27" s="21"/>
      <c r="AH27" s="56" t="s">
        <v>15</v>
      </c>
      <c r="AI27" s="2"/>
      <c r="AJ27" s="53"/>
      <c r="AK27" s="29">
        <v>4602</v>
      </c>
      <c r="AL27" s="29">
        <v>2447</v>
      </c>
      <c r="AM27" s="29">
        <v>2222</v>
      </c>
      <c r="AN27" s="29">
        <v>1784</v>
      </c>
      <c r="AO27" s="29">
        <v>23</v>
      </c>
      <c r="AP27" s="29">
        <v>396</v>
      </c>
      <c r="AQ27" s="29">
        <v>19</v>
      </c>
      <c r="AR27" s="29">
        <v>2010</v>
      </c>
      <c r="AS27" s="29">
        <v>1600</v>
      </c>
      <c r="AT27" s="29">
        <v>18</v>
      </c>
      <c r="AU27" s="29">
        <v>378</v>
      </c>
      <c r="AV27" s="29">
        <v>14</v>
      </c>
      <c r="AW27" s="29">
        <v>225</v>
      </c>
      <c r="AX27" s="29">
        <v>1917</v>
      </c>
      <c r="AY27" s="29">
        <v>36</v>
      </c>
      <c r="AZ27" s="29">
        <v>1773</v>
      </c>
      <c r="BA27" s="29">
        <v>108</v>
      </c>
      <c r="BB27" s="16"/>
      <c r="BC27" s="13"/>
      <c r="BD27" s="60" t="s">
        <v>15</v>
      </c>
      <c r="BE27" s="11"/>
      <c r="BF27" s="19"/>
      <c r="BG27" s="491"/>
      <c r="BH27" s="11"/>
      <c r="BI27" s="20"/>
      <c r="BJ27" s="526"/>
      <c r="BK27" s="21"/>
      <c r="BL27" s="56" t="s">
        <v>15</v>
      </c>
      <c r="BM27" s="2"/>
      <c r="BN27" s="53"/>
      <c r="BO27" s="29">
        <v>185</v>
      </c>
      <c r="BP27" s="29">
        <v>150</v>
      </c>
      <c r="BQ27" s="29">
        <v>137</v>
      </c>
      <c r="BR27" s="29">
        <v>128</v>
      </c>
      <c r="BS27" s="29">
        <v>4</v>
      </c>
      <c r="BT27" s="29">
        <v>4</v>
      </c>
      <c r="BU27" s="29">
        <v>1</v>
      </c>
      <c r="BV27" s="29">
        <v>117</v>
      </c>
      <c r="BW27" s="29">
        <v>110</v>
      </c>
      <c r="BX27" s="29">
        <v>2</v>
      </c>
      <c r="BY27" s="29">
        <v>4</v>
      </c>
      <c r="BZ27" s="29">
        <v>1</v>
      </c>
      <c r="CA27" s="29">
        <v>13</v>
      </c>
      <c r="CB27" s="29">
        <v>29</v>
      </c>
      <c r="CC27" s="29" t="s">
        <v>9</v>
      </c>
      <c r="CD27" s="29">
        <v>26</v>
      </c>
      <c r="CE27" s="29">
        <v>3</v>
      </c>
      <c r="CF27" s="16"/>
      <c r="CG27" s="13"/>
      <c r="CH27" s="60" t="s">
        <v>15</v>
      </c>
      <c r="CI27" s="11"/>
      <c r="CJ27" s="19"/>
      <c r="CK27" s="491"/>
      <c r="CL27" s="11"/>
      <c r="CM27" s="20"/>
      <c r="CN27" s="526"/>
      <c r="CO27" s="21"/>
      <c r="CP27" s="56" t="s">
        <v>15</v>
      </c>
      <c r="CQ27" s="2"/>
      <c r="CR27" s="53"/>
      <c r="CS27" s="29">
        <v>60</v>
      </c>
      <c r="CT27" s="29">
        <v>48</v>
      </c>
      <c r="CU27" s="29">
        <v>45</v>
      </c>
      <c r="CV27" s="29">
        <v>43</v>
      </c>
      <c r="CW27" s="29" t="s">
        <v>9</v>
      </c>
      <c r="CX27" s="29">
        <v>2</v>
      </c>
      <c r="CY27" s="29" t="s">
        <v>9</v>
      </c>
      <c r="CZ27" s="29">
        <v>38</v>
      </c>
      <c r="DA27" s="29">
        <v>36</v>
      </c>
      <c r="DB27" s="29" t="s">
        <v>9</v>
      </c>
      <c r="DC27" s="29">
        <v>2</v>
      </c>
      <c r="DD27" s="29" t="s">
        <v>9</v>
      </c>
      <c r="DE27" s="29">
        <v>3</v>
      </c>
      <c r="DF27" s="29">
        <v>8</v>
      </c>
      <c r="DG27" s="29" t="s">
        <v>9</v>
      </c>
      <c r="DH27" s="29">
        <v>8</v>
      </c>
      <c r="DI27" s="29" t="s">
        <v>9</v>
      </c>
      <c r="DJ27" s="16"/>
      <c r="DK27" s="13"/>
      <c r="DL27" s="60" t="s">
        <v>15</v>
      </c>
      <c r="DM27" s="11"/>
      <c r="DN27" s="19"/>
      <c r="DO27" s="491"/>
      <c r="DP27" s="11"/>
    </row>
    <row r="28" spans="2:120" s="1" customFormat="1" ht="12">
      <c r="B28" s="492"/>
      <c r="C28" s="3"/>
      <c r="D28" s="56" t="s">
        <v>16</v>
      </c>
      <c r="E28" s="2"/>
      <c r="F28" s="48"/>
      <c r="G28" s="29">
        <v>3990</v>
      </c>
      <c r="H28" s="29">
        <v>3348</v>
      </c>
      <c r="I28" s="29">
        <v>3049</v>
      </c>
      <c r="J28" s="29">
        <v>2948</v>
      </c>
      <c r="K28" s="29">
        <v>37</v>
      </c>
      <c r="L28" s="29">
        <v>31</v>
      </c>
      <c r="M28" s="29">
        <v>33</v>
      </c>
      <c r="N28" s="29">
        <v>2641</v>
      </c>
      <c r="O28" s="29">
        <v>2576</v>
      </c>
      <c r="P28" s="29">
        <v>20</v>
      </c>
      <c r="Q28" s="29">
        <v>22</v>
      </c>
      <c r="R28" s="29">
        <v>23</v>
      </c>
      <c r="S28" s="29">
        <v>299</v>
      </c>
      <c r="T28" s="29">
        <v>323</v>
      </c>
      <c r="U28" s="29">
        <v>42</v>
      </c>
      <c r="V28" s="29">
        <v>172</v>
      </c>
      <c r="W28" s="29">
        <v>109</v>
      </c>
      <c r="X28" s="16"/>
      <c r="Y28" s="13"/>
      <c r="Z28" s="60" t="s">
        <v>16</v>
      </c>
      <c r="AA28" s="11"/>
      <c r="AB28" s="19"/>
      <c r="AC28" s="491"/>
      <c r="AD28" s="11"/>
      <c r="AE28" s="20"/>
      <c r="AF28" s="526"/>
      <c r="AG28" s="21"/>
      <c r="AH28" s="56" t="s">
        <v>16</v>
      </c>
      <c r="AI28" s="2"/>
      <c r="AJ28" s="53"/>
      <c r="AK28" s="29">
        <v>3694</v>
      </c>
      <c r="AL28" s="29">
        <v>3064</v>
      </c>
      <c r="AM28" s="29">
        <v>2783</v>
      </c>
      <c r="AN28" s="29">
        <v>2694</v>
      </c>
      <c r="AO28" s="29">
        <v>29</v>
      </c>
      <c r="AP28" s="29">
        <v>30</v>
      </c>
      <c r="AQ28" s="29">
        <v>30</v>
      </c>
      <c r="AR28" s="29">
        <v>2428</v>
      </c>
      <c r="AS28" s="29">
        <v>2370</v>
      </c>
      <c r="AT28" s="29">
        <v>16</v>
      </c>
      <c r="AU28" s="29">
        <v>21</v>
      </c>
      <c r="AV28" s="29">
        <v>21</v>
      </c>
      <c r="AW28" s="29">
        <v>281</v>
      </c>
      <c r="AX28" s="29">
        <v>315</v>
      </c>
      <c r="AY28" s="29">
        <v>40</v>
      </c>
      <c r="AZ28" s="29">
        <v>170</v>
      </c>
      <c r="BA28" s="29">
        <v>105</v>
      </c>
      <c r="BB28" s="16"/>
      <c r="BC28" s="13"/>
      <c r="BD28" s="60" t="s">
        <v>16</v>
      </c>
      <c r="BE28" s="11"/>
      <c r="BF28" s="19"/>
      <c r="BG28" s="491"/>
      <c r="BH28" s="11"/>
      <c r="BI28" s="20"/>
      <c r="BJ28" s="526"/>
      <c r="BK28" s="21"/>
      <c r="BL28" s="56" t="s">
        <v>16</v>
      </c>
      <c r="BM28" s="2"/>
      <c r="BN28" s="53"/>
      <c r="BO28" s="29">
        <v>229</v>
      </c>
      <c r="BP28" s="29">
        <v>221</v>
      </c>
      <c r="BQ28" s="29">
        <v>205</v>
      </c>
      <c r="BR28" s="29">
        <v>198</v>
      </c>
      <c r="BS28" s="29">
        <v>5</v>
      </c>
      <c r="BT28" s="29">
        <v>1</v>
      </c>
      <c r="BU28" s="29">
        <v>1</v>
      </c>
      <c r="BV28" s="29">
        <v>168</v>
      </c>
      <c r="BW28" s="29">
        <v>165</v>
      </c>
      <c r="BX28" s="29">
        <v>2</v>
      </c>
      <c r="BY28" s="29">
        <v>1</v>
      </c>
      <c r="BZ28" s="29" t="s">
        <v>9</v>
      </c>
      <c r="CA28" s="29">
        <v>16</v>
      </c>
      <c r="CB28" s="29">
        <v>7</v>
      </c>
      <c r="CC28" s="29">
        <v>2</v>
      </c>
      <c r="CD28" s="29">
        <v>2</v>
      </c>
      <c r="CE28" s="29">
        <v>3</v>
      </c>
      <c r="CF28" s="16"/>
      <c r="CG28" s="13"/>
      <c r="CH28" s="60" t="s">
        <v>16</v>
      </c>
      <c r="CI28" s="11"/>
      <c r="CJ28" s="19"/>
      <c r="CK28" s="491"/>
      <c r="CL28" s="11"/>
      <c r="CM28" s="20"/>
      <c r="CN28" s="526"/>
      <c r="CO28" s="21"/>
      <c r="CP28" s="56" t="s">
        <v>16</v>
      </c>
      <c r="CQ28" s="2"/>
      <c r="CR28" s="53"/>
      <c r="CS28" s="29">
        <v>67</v>
      </c>
      <c r="CT28" s="29">
        <v>63</v>
      </c>
      <c r="CU28" s="29">
        <v>61</v>
      </c>
      <c r="CV28" s="29">
        <v>56</v>
      </c>
      <c r="CW28" s="29">
        <v>3</v>
      </c>
      <c r="CX28" s="29" t="s">
        <v>9</v>
      </c>
      <c r="CY28" s="29">
        <v>2</v>
      </c>
      <c r="CZ28" s="29">
        <v>45</v>
      </c>
      <c r="DA28" s="29">
        <v>41</v>
      </c>
      <c r="DB28" s="29">
        <v>2</v>
      </c>
      <c r="DC28" s="29" t="s">
        <v>9</v>
      </c>
      <c r="DD28" s="29">
        <v>2</v>
      </c>
      <c r="DE28" s="29">
        <v>2</v>
      </c>
      <c r="DF28" s="29">
        <v>1</v>
      </c>
      <c r="DG28" s="29" t="s">
        <v>9</v>
      </c>
      <c r="DH28" s="29" t="s">
        <v>9</v>
      </c>
      <c r="DI28" s="29">
        <v>1</v>
      </c>
      <c r="DJ28" s="16"/>
      <c r="DK28" s="13"/>
      <c r="DL28" s="60" t="s">
        <v>16</v>
      </c>
      <c r="DM28" s="11"/>
      <c r="DN28" s="19"/>
      <c r="DO28" s="491"/>
      <c r="DP28" s="11"/>
    </row>
    <row r="29" spans="2:120" s="1" customFormat="1" ht="12">
      <c r="B29" s="492"/>
      <c r="C29" s="3"/>
      <c r="D29" s="56" t="s">
        <v>17</v>
      </c>
      <c r="E29" s="2"/>
      <c r="F29" s="48"/>
      <c r="G29" s="29">
        <v>4478</v>
      </c>
      <c r="H29" s="29">
        <v>3988</v>
      </c>
      <c r="I29" s="29">
        <v>3729</v>
      </c>
      <c r="J29" s="29">
        <v>3662</v>
      </c>
      <c r="K29" s="29">
        <v>24</v>
      </c>
      <c r="L29" s="29">
        <v>11</v>
      </c>
      <c r="M29" s="29">
        <v>32</v>
      </c>
      <c r="N29" s="29">
        <v>3171</v>
      </c>
      <c r="O29" s="29">
        <v>3122</v>
      </c>
      <c r="P29" s="29">
        <v>14</v>
      </c>
      <c r="Q29" s="29">
        <v>11</v>
      </c>
      <c r="R29" s="29">
        <v>24</v>
      </c>
      <c r="S29" s="29">
        <v>259</v>
      </c>
      <c r="T29" s="29">
        <v>231</v>
      </c>
      <c r="U29" s="29">
        <v>45</v>
      </c>
      <c r="V29" s="29">
        <v>61</v>
      </c>
      <c r="W29" s="29">
        <v>125</v>
      </c>
      <c r="X29" s="16"/>
      <c r="Y29" s="13"/>
      <c r="Z29" s="60" t="s">
        <v>17</v>
      </c>
      <c r="AA29" s="11"/>
      <c r="AB29" s="19"/>
      <c r="AC29" s="491"/>
      <c r="AD29" s="11"/>
      <c r="AE29" s="20"/>
      <c r="AF29" s="526"/>
      <c r="AG29" s="21"/>
      <c r="AH29" s="56" t="s">
        <v>17</v>
      </c>
      <c r="AI29" s="2"/>
      <c r="AJ29" s="53"/>
      <c r="AK29" s="29">
        <v>4155</v>
      </c>
      <c r="AL29" s="29">
        <v>3689</v>
      </c>
      <c r="AM29" s="29">
        <v>3441</v>
      </c>
      <c r="AN29" s="29">
        <v>3381</v>
      </c>
      <c r="AO29" s="29">
        <v>19</v>
      </c>
      <c r="AP29" s="29">
        <v>11</v>
      </c>
      <c r="AQ29" s="29">
        <v>30</v>
      </c>
      <c r="AR29" s="29">
        <v>2961</v>
      </c>
      <c r="AS29" s="29">
        <v>2913</v>
      </c>
      <c r="AT29" s="29">
        <v>13</v>
      </c>
      <c r="AU29" s="29">
        <v>11</v>
      </c>
      <c r="AV29" s="29">
        <v>24</v>
      </c>
      <c r="AW29" s="29">
        <v>248</v>
      </c>
      <c r="AX29" s="29">
        <v>217</v>
      </c>
      <c r="AY29" s="29">
        <v>42</v>
      </c>
      <c r="AZ29" s="29">
        <v>60</v>
      </c>
      <c r="BA29" s="29">
        <v>115</v>
      </c>
      <c r="BB29" s="16"/>
      <c r="BC29" s="13"/>
      <c r="BD29" s="60" t="s">
        <v>17</v>
      </c>
      <c r="BE29" s="11"/>
      <c r="BF29" s="19"/>
      <c r="BG29" s="491"/>
      <c r="BH29" s="11"/>
      <c r="BI29" s="20"/>
      <c r="BJ29" s="526"/>
      <c r="BK29" s="21"/>
      <c r="BL29" s="56" t="s">
        <v>17</v>
      </c>
      <c r="BM29" s="2"/>
      <c r="BN29" s="53"/>
      <c r="BO29" s="29">
        <v>250</v>
      </c>
      <c r="BP29" s="29">
        <v>232</v>
      </c>
      <c r="BQ29" s="29">
        <v>222</v>
      </c>
      <c r="BR29" s="29">
        <v>216</v>
      </c>
      <c r="BS29" s="29">
        <v>4</v>
      </c>
      <c r="BT29" s="29" t="s">
        <v>9</v>
      </c>
      <c r="BU29" s="29">
        <v>2</v>
      </c>
      <c r="BV29" s="29">
        <v>170</v>
      </c>
      <c r="BW29" s="29">
        <v>169</v>
      </c>
      <c r="BX29" s="29">
        <v>1</v>
      </c>
      <c r="BY29" s="29" t="s">
        <v>9</v>
      </c>
      <c r="BZ29" s="29" t="s">
        <v>9</v>
      </c>
      <c r="CA29" s="29">
        <v>10</v>
      </c>
      <c r="CB29" s="29">
        <v>12</v>
      </c>
      <c r="CC29" s="29">
        <v>1</v>
      </c>
      <c r="CD29" s="29">
        <v>1</v>
      </c>
      <c r="CE29" s="29">
        <v>10</v>
      </c>
      <c r="CF29" s="16"/>
      <c r="CG29" s="13"/>
      <c r="CH29" s="60" t="s">
        <v>17</v>
      </c>
      <c r="CI29" s="11"/>
      <c r="CJ29" s="19"/>
      <c r="CK29" s="491"/>
      <c r="CL29" s="11"/>
      <c r="CM29" s="20"/>
      <c r="CN29" s="526"/>
      <c r="CO29" s="21"/>
      <c r="CP29" s="56" t="s">
        <v>17</v>
      </c>
      <c r="CQ29" s="2"/>
      <c r="CR29" s="53"/>
      <c r="CS29" s="29">
        <v>73</v>
      </c>
      <c r="CT29" s="29">
        <v>67</v>
      </c>
      <c r="CU29" s="29">
        <v>66</v>
      </c>
      <c r="CV29" s="29">
        <v>65</v>
      </c>
      <c r="CW29" s="29">
        <v>1</v>
      </c>
      <c r="CX29" s="29" t="s">
        <v>9</v>
      </c>
      <c r="CY29" s="29" t="s">
        <v>9</v>
      </c>
      <c r="CZ29" s="29">
        <v>40</v>
      </c>
      <c r="DA29" s="29">
        <v>40</v>
      </c>
      <c r="DB29" s="29" t="s">
        <v>9</v>
      </c>
      <c r="DC29" s="29" t="s">
        <v>9</v>
      </c>
      <c r="DD29" s="29" t="s">
        <v>9</v>
      </c>
      <c r="DE29" s="29">
        <v>1</v>
      </c>
      <c r="DF29" s="29">
        <v>2</v>
      </c>
      <c r="DG29" s="29">
        <v>2</v>
      </c>
      <c r="DH29" s="29" t="s">
        <v>9</v>
      </c>
      <c r="DI29" s="29" t="s">
        <v>9</v>
      </c>
      <c r="DJ29" s="16"/>
      <c r="DK29" s="13"/>
      <c r="DL29" s="60" t="s">
        <v>17</v>
      </c>
      <c r="DM29" s="11"/>
      <c r="DN29" s="19"/>
      <c r="DO29" s="491"/>
      <c r="DP29" s="11"/>
    </row>
    <row r="30" spans="2:120" s="1" customFormat="1" ht="12">
      <c r="B30" s="492"/>
      <c r="C30" s="3"/>
      <c r="D30" s="56" t="s">
        <v>18</v>
      </c>
      <c r="E30" s="2"/>
      <c r="F30" s="48"/>
      <c r="G30" s="29">
        <v>4907</v>
      </c>
      <c r="H30" s="29">
        <v>4467</v>
      </c>
      <c r="I30" s="29">
        <v>4263</v>
      </c>
      <c r="J30" s="29">
        <v>4203</v>
      </c>
      <c r="K30" s="29">
        <v>28</v>
      </c>
      <c r="L30" s="29">
        <v>4</v>
      </c>
      <c r="M30" s="29">
        <v>28</v>
      </c>
      <c r="N30" s="29">
        <v>3594</v>
      </c>
      <c r="O30" s="29">
        <v>3558</v>
      </c>
      <c r="P30" s="29">
        <v>19</v>
      </c>
      <c r="Q30" s="29">
        <v>4</v>
      </c>
      <c r="R30" s="29">
        <v>13</v>
      </c>
      <c r="S30" s="29">
        <v>204</v>
      </c>
      <c r="T30" s="29">
        <v>205</v>
      </c>
      <c r="U30" s="29">
        <v>37</v>
      </c>
      <c r="V30" s="29">
        <v>26</v>
      </c>
      <c r="W30" s="29">
        <v>142</v>
      </c>
      <c r="X30" s="16"/>
      <c r="Y30" s="13"/>
      <c r="Z30" s="60" t="s">
        <v>18</v>
      </c>
      <c r="AA30" s="11"/>
      <c r="AB30" s="19"/>
      <c r="AC30" s="491"/>
      <c r="AD30" s="11"/>
      <c r="AE30" s="20"/>
      <c r="AF30" s="526"/>
      <c r="AG30" s="21"/>
      <c r="AH30" s="56" t="s">
        <v>18</v>
      </c>
      <c r="AI30" s="2"/>
      <c r="AJ30" s="53"/>
      <c r="AK30" s="29">
        <v>4534</v>
      </c>
      <c r="AL30" s="29">
        <v>4113</v>
      </c>
      <c r="AM30" s="29">
        <v>3923</v>
      </c>
      <c r="AN30" s="29">
        <v>3867</v>
      </c>
      <c r="AO30" s="29">
        <v>24</v>
      </c>
      <c r="AP30" s="29">
        <v>4</v>
      </c>
      <c r="AQ30" s="29">
        <v>28</v>
      </c>
      <c r="AR30" s="29">
        <v>3324</v>
      </c>
      <c r="AS30" s="29">
        <v>3289</v>
      </c>
      <c r="AT30" s="29">
        <v>18</v>
      </c>
      <c r="AU30" s="29">
        <v>4</v>
      </c>
      <c r="AV30" s="29">
        <v>13</v>
      </c>
      <c r="AW30" s="29">
        <v>190</v>
      </c>
      <c r="AX30" s="29">
        <v>193</v>
      </c>
      <c r="AY30" s="29">
        <v>36</v>
      </c>
      <c r="AZ30" s="29">
        <v>25</v>
      </c>
      <c r="BA30" s="29">
        <v>132</v>
      </c>
      <c r="BB30" s="16"/>
      <c r="BC30" s="13"/>
      <c r="BD30" s="60" t="s">
        <v>18</v>
      </c>
      <c r="BE30" s="11"/>
      <c r="BF30" s="19"/>
      <c r="BG30" s="491"/>
      <c r="BH30" s="11"/>
      <c r="BI30" s="20"/>
      <c r="BJ30" s="526"/>
      <c r="BK30" s="21"/>
      <c r="BL30" s="56" t="s">
        <v>18</v>
      </c>
      <c r="BM30" s="2"/>
      <c r="BN30" s="53"/>
      <c r="BO30" s="29">
        <v>291</v>
      </c>
      <c r="BP30" s="29">
        <v>275</v>
      </c>
      <c r="BQ30" s="29">
        <v>264</v>
      </c>
      <c r="BR30" s="29">
        <v>260</v>
      </c>
      <c r="BS30" s="29">
        <v>4</v>
      </c>
      <c r="BT30" s="29" t="s">
        <v>9</v>
      </c>
      <c r="BU30" s="29" t="s">
        <v>9</v>
      </c>
      <c r="BV30" s="29">
        <v>213</v>
      </c>
      <c r="BW30" s="29">
        <v>212</v>
      </c>
      <c r="BX30" s="29">
        <v>1</v>
      </c>
      <c r="BY30" s="29" t="s">
        <v>9</v>
      </c>
      <c r="BZ30" s="29" t="s">
        <v>9</v>
      </c>
      <c r="CA30" s="29">
        <v>11</v>
      </c>
      <c r="CB30" s="29">
        <v>11</v>
      </c>
      <c r="CC30" s="29">
        <v>1</v>
      </c>
      <c r="CD30" s="29">
        <v>1</v>
      </c>
      <c r="CE30" s="29">
        <v>9</v>
      </c>
      <c r="CF30" s="16"/>
      <c r="CG30" s="13"/>
      <c r="CH30" s="60" t="s">
        <v>18</v>
      </c>
      <c r="CI30" s="11"/>
      <c r="CJ30" s="19"/>
      <c r="CK30" s="491"/>
      <c r="CL30" s="11"/>
      <c r="CM30" s="20"/>
      <c r="CN30" s="526"/>
      <c r="CO30" s="21"/>
      <c r="CP30" s="56" t="s">
        <v>18</v>
      </c>
      <c r="CQ30" s="2"/>
      <c r="CR30" s="53"/>
      <c r="CS30" s="29">
        <v>82</v>
      </c>
      <c r="CT30" s="29">
        <v>79</v>
      </c>
      <c r="CU30" s="29">
        <v>76</v>
      </c>
      <c r="CV30" s="29">
        <v>76</v>
      </c>
      <c r="CW30" s="29" t="s">
        <v>9</v>
      </c>
      <c r="CX30" s="29" t="s">
        <v>9</v>
      </c>
      <c r="CY30" s="29" t="s">
        <v>9</v>
      </c>
      <c r="CZ30" s="29">
        <v>57</v>
      </c>
      <c r="DA30" s="29">
        <v>57</v>
      </c>
      <c r="DB30" s="29" t="s">
        <v>9</v>
      </c>
      <c r="DC30" s="29" t="s">
        <v>9</v>
      </c>
      <c r="DD30" s="29" t="s">
        <v>9</v>
      </c>
      <c r="DE30" s="29">
        <v>3</v>
      </c>
      <c r="DF30" s="29">
        <v>1</v>
      </c>
      <c r="DG30" s="29" t="s">
        <v>9</v>
      </c>
      <c r="DH30" s="29" t="s">
        <v>9</v>
      </c>
      <c r="DI30" s="29">
        <v>1</v>
      </c>
      <c r="DJ30" s="16"/>
      <c r="DK30" s="13"/>
      <c r="DL30" s="60" t="s">
        <v>18</v>
      </c>
      <c r="DM30" s="11"/>
      <c r="DN30" s="19"/>
      <c r="DO30" s="491"/>
      <c r="DP30" s="11"/>
    </row>
    <row r="31" spans="2:120" s="1" customFormat="1" ht="12">
      <c r="B31" s="492"/>
      <c r="C31" s="3"/>
      <c r="D31" s="56" t="s">
        <v>19</v>
      </c>
      <c r="E31" s="2"/>
      <c r="F31" s="48"/>
      <c r="G31" s="29">
        <v>5451</v>
      </c>
      <c r="H31" s="29">
        <v>4975</v>
      </c>
      <c r="I31" s="29">
        <v>4744</v>
      </c>
      <c r="J31" s="29">
        <v>4654</v>
      </c>
      <c r="K31" s="29">
        <v>47</v>
      </c>
      <c r="L31" s="29" t="s">
        <v>9</v>
      </c>
      <c r="M31" s="29">
        <v>43</v>
      </c>
      <c r="N31" s="29">
        <v>4009</v>
      </c>
      <c r="O31" s="29">
        <v>3959</v>
      </c>
      <c r="P31" s="29">
        <v>24</v>
      </c>
      <c r="Q31" s="29" t="s">
        <v>9</v>
      </c>
      <c r="R31" s="29">
        <v>26</v>
      </c>
      <c r="S31" s="29">
        <v>231</v>
      </c>
      <c r="T31" s="29">
        <v>223</v>
      </c>
      <c r="U31" s="29">
        <v>43</v>
      </c>
      <c r="V31" s="29">
        <v>16</v>
      </c>
      <c r="W31" s="29">
        <v>164</v>
      </c>
      <c r="X31" s="16"/>
      <c r="Y31" s="13"/>
      <c r="Z31" s="60" t="s">
        <v>19</v>
      </c>
      <c r="AA31" s="11"/>
      <c r="AB31" s="19"/>
      <c r="AC31" s="491"/>
      <c r="AD31" s="11"/>
      <c r="AE31" s="20"/>
      <c r="AF31" s="526"/>
      <c r="AG31" s="21"/>
      <c r="AH31" s="56" t="s">
        <v>19</v>
      </c>
      <c r="AI31" s="2"/>
      <c r="AJ31" s="53"/>
      <c r="AK31" s="29">
        <v>5056</v>
      </c>
      <c r="AL31" s="29">
        <v>4606</v>
      </c>
      <c r="AM31" s="29">
        <v>4388</v>
      </c>
      <c r="AN31" s="29">
        <v>4304</v>
      </c>
      <c r="AO31" s="29">
        <v>44</v>
      </c>
      <c r="AP31" s="29" t="s">
        <v>9</v>
      </c>
      <c r="AQ31" s="29">
        <v>40</v>
      </c>
      <c r="AR31" s="29">
        <v>3737</v>
      </c>
      <c r="AS31" s="29">
        <v>3690</v>
      </c>
      <c r="AT31" s="29">
        <v>22</v>
      </c>
      <c r="AU31" s="29" t="s">
        <v>9</v>
      </c>
      <c r="AV31" s="29">
        <v>25</v>
      </c>
      <c r="AW31" s="29">
        <v>218</v>
      </c>
      <c r="AX31" s="29">
        <v>211</v>
      </c>
      <c r="AY31" s="29">
        <v>42</v>
      </c>
      <c r="AZ31" s="29">
        <v>15</v>
      </c>
      <c r="BA31" s="29">
        <v>154</v>
      </c>
      <c r="BB31" s="16"/>
      <c r="BC31" s="13"/>
      <c r="BD31" s="60" t="s">
        <v>19</v>
      </c>
      <c r="BE31" s="11"/>
      <c r="BF31" s="19"/>
      <c r="BG31" s="491"/>
      <c r="BH31" s="11"/>
      <c r="BI31" s="20"/>
      <c r="BJ31" s="526"/>
      <c r="BK31" s="21"/>
      <c r="BL31" s="56" t="s">
        <v>19</v>
      </c>
      <c r="BM31" s="2"/>
      <c r="BN31" s="53"/>
      <c r="BO31" s="29">
        <v>308</v>
      </c>
      <c r="BP31" s="29">
        <v>289</v>
      </c>
      <c r="BQ31" s="29">
        <v>280</v>
      </c>
      <c r="BR31" s="29">
        <v>276</v>
      </c>
      <c r="BS31" s="29">
        <v>1</v>
      </c>
      <c r="BT31" s="29" t="s">
        <v>9</v>
      </c>
      <c r="BU31" s="29">
        <v>3</v>
      </c>
      <c r="BV31" s="29">
        <v>219</v>
      </c>
      <c r="BW31" s="29">
        <v>217</v>
      </c>
      <c r="BX31" s="29">
        <v>1</v>
      </c>
      <c r="BY31" s="29" t="s">
        <v>9</v>
      </c>
      <c r="BZ31" s="29">
        <v>1</v>
      </c>
      <c r="CA31" s="29">
        <v>9</v>
      </c>
      <c r="CB31" s="29">
        <v>10</v>
      </c>
      <c r="CC31" s="29">
        <v>1</v>
      </c>
      <c r="CD31" s="29">
        <v>1</v>
      </c>
      <c r="CE31" s="29">
        <v>8</v>
      </c>
      <c r="CF31" s="16"/>
      <c r="CG31" s="13"/>
      <c r="CH31" s="60" t="s">
        <v>19</v>
      </c>
      <c r="CI31" s="11"/>
      <c r="CJ31" s="19"/>
      <c r="CK31" s="491"/>
      <c r="CL31" s="11"/>
      <c r="CM31" s="20"/>
      <c r="CN31" s="526"/>
      <c r="CO31" s="21"/>
      <c r="CP31" s="56" t="s">
        <v>19</v>
      </c>
      <c r="CQ31" s="2"/>
      <c r="CR31" s="53"/>
      <c r="CS31" s="29">
        <v>87</v>
      </c>
      <c r="CT31" s="29">
        <v>80</v>
      </c>
      <c r="CU31" s="29">
        <v>76</v>
      </c>
      <c r="CV31" s="29">
        <v>74</v>
      </c>
      <c r="CW31" s="29">
        <v>2</v>
      </c>
      <c r="CX31" s="29" t="s">
        <v>9</v>
      </c>
      <c r="CY31" s="29" t="s">
        <v>9</v>
      </c>
      <c r="CZ31" s="29">
        <v>53</v>
      </c>
      <c r="DA31" s="29">
        <v>52</v>
      </c>
      <c r="DB31" s="29">
        <v>1</v>
      </c>
      <c r="DC31" s="29" t="s">
        <v>9</v>
      </c>
      <c r="DD31" s="29" t="s">
        <v>9</v>
      </c>
      <c r="DE31" s="29">
        <v>4</v>
      </c>
      <c r="DF31" s="29">
        <v>2</v>
      </c>
      <c r="DG31" s="29" t="s">
        <v>9</v>
      </c>
      <c r="DH31" s="29" t="s">
        <v>9</v>
      </c>
      <c r="DI31" s="29">
        <v>2</v>
      </c>
      <c r="DJ31" s="16"/>
      <c r="DK31" s="13"/>
      <c r="DL31" s="60" t="s">
        <v>19</v>
      </c>
      <c r="DM31" s="11"/>
      <c r="DN31" s="19"/>
      <c r="DO31" s="491"/>
      <c r="DP31" s="11"/>
    </row>
    <row r="32" spans="2:120" s="1" customFormat="1" ht="12">
      <c r="B32" s="492"/>
      <c r="C32" s="3"/>
      <c r="D32" s="56" t="s">
        <v>20</v>
      </c>
      <c r="E32" s="2"/>
      <c r="F32" s="48"/>
      <c r="G32" s="29">
        <v>5137</v>
      </c>
      <c r="H32" s="29">
        <v>4704</v>
      </c>
      <c r="I32" s="29">
        <v>4501</v>
      </c>
      <c r="J32" s="29">
        <v>4415</v>
      </c>
      <c r="K32" s="29">
        <v>37</v>
      </c>
      <c r="L32" s="29">
        <v>3</v>
      </c>
      <c r="M32" s="29">
        <v>46</v>
      </c>
      <c r="N32" s="29">
        <v>3601</v>
      </c>
      <c r="O32" s="29">
        <v>3558</v>
      </c>
      <c r="P32" s="29">
        <v>19</v>
      </c>
      <c r="Q32" s="29">
        <v>3</v>
      </c>
      <c r="R32" s="29">
        <v>21</v>
      </c>
      <c r="S32" s="29">
        <v>203</v>
      </c>
      <c r="T32" s="29">
        <v>200</v>
      </c>
      <c r="U32" s="29">
        <v>46</v>
      </c>
      <c r="V32" s="29">
        <v>4</v>
      </c>
      <c r="W32" s="29">
        <v>150</v>
      </c>
      <c r="X32" s="16"/>
      <c r="Y32" s="13"/>
      <c r="Z32" s="60" t="s">
        <v>20</v>
      </c>
      <c r="AA32" s="11"/>
      <c r="AB32" s="19"/>
      <c r="AC32" s="491"/>
      <c r="AD32" s="11"/>
      <c r="AE32" s="20"/>
      <c r="AF32" s="526"/>
      <c r="AG32" s="21"/>
      <c r="AH32" s="56" t="s">
        <v>20</v>
      </c>
      <c r="AI32" s="2"/>
      <c r="AJ32" s="53"/>
      <c r="AK32" s="29">
        <v>4739</v>
      </c>
      <c r="AL32" s="29">
        <v>4326</v>
      </c>
      <c r="AM32" s="29">
        <v>4130</v>
      </c>
      <c r="AN32" s="29">
        <v>4052</v>
      </c>
      <c r="AO32" s="29">
        <v>33</v>
      </c>
      <c r="AP32" s="29">
        <v>3</v>
      </c>
      <c r="AQ32" s="29">
        <v>42</v>
      </c>
      <c r="AR32" s="29">
        <v>3353</v>
      </c>
      <c r="AS32" s="29">
        <v>3312</v>
      </c>
      <c r="AT32" s="29">
        <v>18</v>
      </c>
      <c r="AU32" s="29">
        <v>3</v>
      </c>
      <c r="AV32" s="29">
        <v>20</v>
      </c>
      <c r="AW32" s="29">
        <v>196</v>
      </c>
      <c r="AX32" s="29">
        <v>188</v>
      </c>
      <c r="AY32" s="29">
        <v>45</v>
      </c>
      <c r="AZ32" s="29">
        <v>4</v>
      </c>
      <c r="BA32" s="29">
        <v>139</v>
      </c>
      <c r="BB32" s="16"/>
      <c r="BC32" s="13"/>
      <c r="BD32" s="60" t="s">
        <v>20</v>
      </c>
      <c r="BE32" s="11"/>
      <c r="BF32" s="19"/>
      <c r="BG32" s="491"/>
      <c r="BH32" s="11"/>
      <c r="BI32" s="20"/>
      <c r="BJ32" s="526"/>
      <c r="BK32" s="21"/>
      <c r="BL32" s="56" t="s">
        <v>20</v>
      </c>
      <c r="BM32" s="2"/>
      <c r="BN32" s="53"/>
      <c r="BO32" s="29">
        <v>292</v>
      </c>
      <c r="BP32" s="29">
        <v>275</v>
      </c>
      <c r="BQ32" s="29">
        <v>269</v>
      </c>
      <c r="BR32" s="29">
        <v>264</v>
      </c>
      <c r="BS32" s="29">
        <v>3</v>
      </c>
      <c r="BT32" s="29" t="s">
        <v>9</v>
      </c>
      <c r="BU32" s="29">
        <v>2</v>
      </c>
      <c r="BV32" s="29">
        <v>201</v>
      </c>
      <c r="BW32" s="29">
        <v>199</v>
      </c>
      <c r="BX32" s="29">
        <v>1</v>
      </c>
      <c r="BY32" s="29" t="s">
        <v>9</v>
      </c>
      <c r="BZ32" s="29">
        <v>1</v>
      </c>
      <c r="CA32" s="29">
        <v>6</v>
      </c>
      <c r="CB32" s="29">
        <v>11</v>
      </c>
      <c r="CC32" s="29">
        <v>1</v>
      </c>
      <c r="CD32" s="29" t="s">
        <v>9</v>
      </c>
      <c r="CE32" s="29">
        <v>10</v>
      </c>
      <c r="CF32" s="16"/>
      <c r="CG32" s="13"/>
      <c r="CH32" s="60" t="s">
        <v>20</v>
      </c>
      <c r="CI32" s="11"/>
      <c r="CJ32" s="19"/>
      <c r="CK32" s="491"/>
      <c r="CL32" s="11"/>
      <c r="CM32" s="20"/>
      <c r="CN32" s="526"/>
      <c r="CO32" s="21"/>
      <c r="CP32" s="56" t="s">
        <v>20</v>
      </c>
      <c r="CQ32" s="2"/>
      <c r="CR32" s="53"/>
      <c r="CS32" s="29">
        <v>106</v>
      </c>
      <c r="CT32" s="29">
        <v>103</v>
      </c>
      <c r="CU32" s="29">
        <v>102</v>
      </c>
      <c r="CV32" s="29">
        <v>99</v>
      </c>
      <c r="CW32" s="29">
        <v>1</v>
      </c>
      <c r="CX32" s="29" t="s">
        <v>9</v>
      </c>
      <c r="CY32" s="29">
        <v>2</v>
      </c>
      <c r="CZ32" s="29">
        <v>47</v>
      </c>
      <c r="DA32" s="29">
        <v>47</v>
      </c>
      <c r="DB32" s="29" t="s">
        <v>9</v>
      </c>
      <c r="DC32" s="29" t="s">
        <v>9</v>
      </c>
      <c r="DD32" s="29" t="s">
        <v>9</v>
      </c>
      <c r="DE32" s="29">
        <v>1</v>
      </c>
      <c r="DF32" s="29">
        <v>1</v>
      </c>
      <c r="DG32" s="29" t="s">
        <v>9</v>
      </c>
      <c r="DH32" s="29" t="s">
        <v>9</v>
      </c>
      <c r="DI32" s="29">
        <v>1</v>
      </c>
      <c r="DJ32" s="16"/>
      <c r="DK32" s="13"/>
      <c r="DL32" s="60" t="s">
        <v>20</v>
      </c>
      <c r="DM32" s="11"/>
      <c r="DN32" s="19"/>
      <c r="DO32" s="491"/>
      <c r="DP32" s="11"/>
    </row>
    <row r="33" spans="2:120" s="1" customFormat="1" ht="12">
      <c r="B33" s="492"/>
      <c r="C33" s="3"/>
      <c r="D33" s="56" t="s">
        <v>21</v>
      </c>
      <c r="E33" s="2"/>
      <c r="F33" s="48"/>
      <c r="G33" s="29">
        <v>5423</v>
      </c>
      <c r="H33" s="29">
        <v>4939</v>
      </c>
      <c r="I33" s="29">
        <v>4735</v>
      </c>
      <c r="J33" s="29">
        <v>4653</v>
      </c>
      <c r="K33" s="29">
        <v>45</v>
      </c>
      <c r="L33" s="29" t="s">
        <v>9</v>
      </c>
      <c r="M33" s="29">
        <v>37</v>
      </c>
      <c r="N33" s="29">
        <v>3626</v>
      </c>
      <c r="O33" s="29">
        <v>3596</v>
      </c>
      <c r="P33" s="29">
        <v>15</v>
      </c>
      <c r="Q33" s="29" t="s">
        <v>9</v>
      </c>
      <c r="R33" s="29">
        <v>15</v>
      </c>
      <c r="S33" s="29">
        <v>204</v>
      </c>
      <c r="T33" s="29">
        <v>290</v>
      </c>
      <c r="U33" s="29">
        <v>59</v>
      </c>
      <c r="V33" s="29">
        <v>4</v>
      </c>
      <c r="W33" s="29">
        <v>227</v>
      </c>
      <c r="X33" s="16"/>
      <c r="Y33" s="13"/>
      <c r="Z33" s="60" t="s">
        <v>21</v>
      </c>
      <c r="AA33" s="11"/>
      <c r="AB33" s="19"/>
      <c r="AC33" s="491"/>
      <c r="AD33" s="11"/>
      <c r="AE33" s="20"/>
      <c r="AF33" s="526"/>
      <c r="AG33" s="21"/>
      <c r="AH33" s="56" t="s">
        <v>21</v>
      </c>
      <c r="AI33" s="2"/>
      <c r="AJ33" s="53"/>
      <c r="AK33" s="29">
        <v>4932</v>
      </c>
      <c r="AL33" s="29">
        <v>4484</v>
      </c>
      <c r="AM33" s="29">
        <v>4293</v>
      </c>
      <c r="AN33" s="29">
        <v>4224</v>
      </c>
      <c r="AO33" s="29">
        <v>39</v>
      </c>
      <c r="AP33" s="29" t="s">
        <v>9</v>
      </c>
      <c r="AQ33" s="29">
        <v>30</v>
      </c>
      <c r="AR33" s="29">
        <v>3363</v>
      </c>
      <c r="AS33" s="29">
        <v>3337</v>
      </c>
      <c r="AT33" s="29">
        <v>12</v>
      </c>
      <c r="AU33" s="29" t="s">
        <v>9</v>
      </c>
      <c r="AV33" s="29">
        <v>14</v>
      </c>
      <c r="AW33" s="29">
        <v>191</v>
      </c>
      <c r="AX33" s="29">
        <v>267</v>
      </c>
      <c r="AY33" s="29">
        <v>54</v>
      </c>
      <c r="AZ33" s="29">
        <v>4</v>
      </c>
      <c r="BA33" s="29">
        <v>209</v>
      </c>
      <c r="BB33" s="16"/>
      <c r="BC33" s="13"/>
      <c r="BD33" s="60" t="s">
        <v>21</v>
      </c>
      <c r="BE33" s="11"/>
      <c r="BF33" s="19"/>
      <c r="BG33" s="491"/>
      <c r="BH33" s="11"/>
      <c r="BI33" s="20"/>
      <c r="BJ33" s="526"/>
      <c r="BK33" s="21"/>
      <c r="BL33" s="56" t="s">
        <v>21</v>
      </c>
      <c r="BM33" s="2"/>
      <c r="BN33" s="53"/>
      <c r="BO33" s="29">
        <v>367</v>
      </c>
      <c r="BP33" s="29">
        <v>341</v>
      </c>
      <c r="BQ33" s="29">
        <v>329</v>
      </c>
      <c r="BR33" s="29">
        <v>318</v>
      </c>
      <c r="BS33" s="29">
        <v>5</v>
      </c>
      <c r="BT33" s="29" t="s">
        <v>9</v>
      </c>
      <c r="BU33" s="29">
        <v>6</v>
      </c>
      <c r="BV33" s="29">
        <v>206</v>
      </c>
      <c r="BW33" s="29">
        <v>202</v>
      </c>
      <c r="BX33" s="29">
        <v>3</v>
      </c>
      <c r="BY33" s="29" t="s">
        <v>9</v>
      </c>
      <c r="BZ33" s="29">
        <v>1</v>
      </c>
      <c r="CA33" s="29">
        <v>12</v>
      </c>
      <c r="CB33" s="29">
        <v>19</v>
      </c>
      <c r="CC33" s="29">
        <v>4</v>
      </c>
      <c r="CD33" s="29" t="s">
        <v>9</v>
      </c>
      <c r="CE33" s="29">
        <v>15</v>
      </c>
      <c r="CF33" s="16"/>
      <c r="CG33" s="13"/>
      <c r="CH33" s="60" t="s">
        <v>21</v>
      </c>
      <c r="CI33" s="11"/>
      <c r="CJ33" s="19"/>
      <c r="CK33" s="491"/>
      <c r="CL33" s="11"/>
      <c r="CM33" s="20"/>
      <c r="CN33" s="526"/>
      <c r="CO33" s="21"/>
      <c r="CP33" s="56" t="s">
        <v>21</v>
      </c>
      <c r="CQ33" s="2"/>
      <c r="CR33" s="53"/>
      <c r="CS33" s="29">
        <v>124</v>
      </c>
      <c r="CT33" s="29">
        <v>114</v>
      </c>
      <c r="CU33" s="29">
        <v>113</v>
      </c>
      <c r="CV33" s="29">
        <v>111</v>
      </c>
      <c r="CW33" s="29">
        <v>1</v>
      </c>
      <c r="CX33" s="29" t="s">
        <v>9</v>
      </c>
      <c r="CY33" s="29">
        <v>1</v>
      </c>
      <c r="CZ33" s="29">
        <v>57</v>
      </c>
      <c r="DA33" s="29">
        <v>57</v>
      </c>
      <c r="DB33" s="29" t="s">
        <v>9</v>
      </c>
      <c r="DC33" s="29" t="s">
        <v>9</v>
      </c>
      <c r="DD33" s="29" t="s">
        <v>9</v>
      </c>
      <c r="DE33" s="29">
        <v>1</v>
      </c>
      <c r="DF33" s="29">
        <v>4</v>
      </c>
      <c r="DG33" s="29">
        <v>1</v>
      </c>
      <c r="DH33" s="29" t="s">
        <v>9</v>
      </c>
      <c r="DI33" s="29">
        <v>3</v>
      </c>
      <c r="DJ33" s="16"/>
      <c r="DK33" s="13"/>
      <c r="DL33" s="60" t="s">
        <v>21</v>
      </c>
      <c r="DM33" s="11"/>
      <c r="DN33" s="19"/>
      <c r="DO33" s="491"/>
      <c r="DP33" s="11"/>
    </row>
    <row r="34" spans="2:120" s="1" customFormat="1" ht="12">
      <c r="B34" s="492"/>
      <c r="C34" s="3"/>
      <c r="D34" s="56" t="s">
        <v>22</v>
      </c>
      <c r="E34" s="2"/>
      <c r="F34" s="48"/>
      <c r="G34" s="29">
        <v>5444</v>
      </c>
      <c r="H34" s="29">
        <v>4915</v>
      </c>
      <c r="I34" s="29">
        <v>4664</v>
      </c>
      <c r="J34" s="29">
        <v>4552</v>
      </c>
      <c r="K34" s="29">
        <v>42</v>
      </c>
      <c r="L34" s="29">
        <v>2</v>
      </c>
      <c r="M34" s="29">
        <v>68</v>
      </c>
      <c r="N34" s="29">
        <v>3469</v>
      </c>
      <c r="O34" s="29">
        <v>3413</v>
      </c>
      <c r="P34" s="29">
        <v>19</v>
      </c>
      <c r="Q34" s="29">
        <v>1</v>
      </c>
      <c r="R34" s="29">
        <v>36</v>
      </c>
      <c r="S34" s="29">
        <v>251</v>
      </c>
      <c r="T34" s="29">
        <v>374</v>
      </c>
      <c r="U34" s="29">
        <v>84</v>
      </c>
      <c r="V34" s="29" t="s">
        <v>9</v>
      </c>
      <c r="W34" s="29">
        <v>290</v>
      </c>
      <c r="X34" s="16"/>
      <c r="Y34" s="13"/>
      <c r="Z34" s="60" t="s">
        <v>22</v>
      </c>
      <c r="AA34" s="11"/>
      <c r="AB34" s="19"/>
      <c r="AC34" s="491"/>
      <c r="AD34" s="11"/>
      <c r="AE34" s="20"/>
      <c r="AF34" s="526"/>
      <c r="AG34" s="21"/>
      <c r="AH34" s="56" t="s">
        <v>22</v>
      </c>
      <c r="AI34" s="2"/>
      <c r="AJ34" s="53"/>
      <c r="AK34" s="29">
        <v>4916</v>
      </c>
      <c r="AL34" s="29">
        <v>4433</v>
      </c>
      <c r="AM34" s="29">
        <v>4201</v>
      </c>
      <c r="AN34" s="29">
        <v>4098</v>
      </c>
      <c r="AO34" s="29">
        <v>38</v>
      </c>
      <c r="AP34" s="29">
        <v>2</v>
      </c>
      <c r="AQ34" s="29">
        <v>63</v>
      </c>
      <c r="AR34" s="29">
        <v>3213</v>
      </c>
      <c r="AS34" s="29">
        <v>3160</v>
      </c>
      <c r="AT34" s="29">
        <v>18</v>
      </c>
      <c r="AU34" s="29">
        <v>1</v>
      </c>
      <c r="AV34" s="29">
        <v>34</v>
      </c>
      <c r="AW34" s="29">
        <v>232</v>
      </c>
      <c r="AX34" s="29">
        <v>336</v>
      </c>
      <c r="AY34" s="29">
        <v>80</v>
      </c>
      <c r="AZ34" s="29" t="s">
        <v>9</v>
      </c>
      <c r="BA34" s="29">
        <v>256</v>
      </c>
      <c r="BB34" s="16"/>
      <c r="BC34" s="13"/>
      <c r="BD34" s="60" t="s">
        <v>22</v>
      </c>
      <c r="BE34" s="11"/>
      <c r="BF34" s="19"/>
      <c r="BG34" s="491"/>
      <c r="BH34" s="11"/>
      <c r="BI34" s="20"/>
      <c r="BJ34" s="526"/>
      <c r="BK34" s="21"/>
      <c r="BL34" s="56" t="s">
        <v>22</v>
      </c>
      <c r="BM34" s="2"/>
      <c r="BN34" s="53"/>
      <c r="BO34" s="29">
        <v>404</v>
      </c>
      <c r="BP34" s="29">
        <v>366</v>
      </c>
      <c r="BQ34" s="29">
        <v>350</v>
      </c>
      <c r="BR34" s="29">
        <v>343</v>
      </c>
      <c r="BS34" s="29">
        <v>2</v>
      </c>
      <c r="BT34" s="29" t="s">
        <v>9</v>
      </c>
      <c r="BU34" s="29">
        <v>5</v>
      </c>
      <c r="BV34" s="29">
        <v>203</v>
      </c>
      <c r="BW34" s="29">
        <v>200</v>
      </c>
      <c r="BX34" s="29">
        <v>1</v>
      </c>
      <c r="BY34" s="29" t="s">
        <v>9</v>
      </c>
      <c r="BZ34" s="29">
        <v>2</v>
      </c>
      <c r="CA34" s="29">
        <v>16</v>
      </c>
      <c r="CB34" s="29">
        <v>31</v>
      </c>
      <c r="CC34" s="29">
        <v>3</v>
      </c>
      <c r="CD34" s="29" t="s">
        <v>9</v>
      </c>
      <c r="CE34" s="29">
        <v>28</v>
      </c>
      <c r="CF34" s="16"/>
      <c r="CG34" s="13"/>
      <c r="CH34" s="60" t="s">
        <v>22</v>
      </c>
      <c r="CI34" s="11"/>
      <c r="CJ34" s="19"/>
      <c r="CK34" s="491"/>
      <c r="CL34" s="11"/>
      <c r="CM34" s="20"/>
      <c r="CN34" s="526"/>
      <c r="CO34" s="21"/>
      <c r="CP34" s="56" t="s">
        <v>22</v>
      </c>
      <c r="CQ34" s="2"/>
      <c r="CR34" s="53"/>
      <c r="CS34" s="29">
        <v>124</v>
      </c>
      <c r="CT34" s="29">
        <v>116</v>
      </c>
      <c r="CU34" s="29">
        <v>113</v>
      </c>
      <c r="CV34" s="29">
        <v>111</v>
      </c>
      <c r="CW34" s="29">
        <v>2</v>
      </c>
      <c r="CX34" s="29" t="s">
        <v>9</v>
      </c>
      <c r="CY34" s="29" t="s">
        <v>9</v>
      </c>
      <c r="CZ34" s="29">
        <v>53</v>
      </c>
      <c r="DA34" s="29">
        <v>53</v>
      </c>
      <c r="DB34" s="29" t="s">
        <v>9</v>
      </c>
      <c r="DC34" s="29" t="s">
        <v>9</v>
      </c>
      <c r="DD34" s="29" t="s">
        <v>9</v>
      </c>
      <c r="DE34" s="29">
        <v>3</v>
      </c>
      <c r="DF34" s="29">
        <v>7</v>
      </c>
      <c r="DG34" s="29">
        <v>1</v>
      </c>
      <c r="DH34" s="29" t="s">
        <v>9</v>
      </c>
      <c r="DI34" s="29">
        <v>6</v>
      </c>
      <c r="DJ34" s="16"/>
      <c r="DK34" s="13"/>
      <c r="DL34" s="60" t="s">
        <v>22</v>
      </c>
      <c r="DM34" s="11"/>
      <c r="DN34" s="19"/>
      <c r="DO34" s="491"/>
      <c r="DP34" s="11"/>
    </row>
    <row r="35" spans="2:120" s="1" customFormat="1" ht="12">
      <c r="B35" s="492"/>
      <c r="C35" s="3"/>
      <c r="D35" s="56" t="s">
        <v>23</v>
      </c>
      <c r="E35" s="2"/>
      <c r="F35" s="48"/>
      <c r="G35" s="29">
        <v>6066</v>
      </c>
      <c r="H35" s="29">
        <v>4632</v>
      </c>
      <c r="I35" s="29">
        <v>4385</v>
      </c>
      <c r="J35" s="29">
        <v>4169</v>
      </c>
      <c r="K35" s="29">
        <v>120</v>
      </c>
      <c r="L35" s="29" t="s">
        <v>9</v>
      </c>
      <c r="M35" s="29">
        <v>96</v>
      </c>
      <c r="N35" s="29">
        <v>2815</v>
      </c>
      <c r="O35" s="29">
        <v>2719</v>
      </c>
      <c r="P35" s="29">
        <v>58</v>
      </c>
      <c r="Q35" s="29" t="s">
        <v>9</v>
      </c>
      <c r="R35" s="29">
        <v>38</v>
      </c>
      <c r="S35" s="29">
        <v>247</v>
      </c>
      <c r="T35" s="29">
        <v>1265</v>
      </c>
      <c r="U35" s="29">
        <v>212</v>
      </c>
      <c r="V35" s="29">
        <v>4</v>
      </c>
      <c r="W35" s="29">
        <v>1049</v>
      </c>
      <c r="X35" s="16"/>
      <c r="Y35" s="13"/>
      <c r="Z35" s="60" t="s">
        <v>23</v>
      </c>
      <c r="AA35" s="11"/>
      <c r="AB35" s="19"/>
      <c r="AC35" s="491"/>
      <c r="AD35" s="11"/>
      <c r="AE35" s="20"/>
      <c r="AF35" s="526"/>
      <c r="AG35" s="21"/>
      <c r="AH35" s="56" t="s">
        <v>23</v>
      </c>
      <c r="AI35" s="2"/>
      <c r="AJ35" s="53"/>
      <c r="AK35" s="29">
        <v>5496</v>
      </c>
      <c r="AL35" s="29">
        <v>4157</v>
      </c>
      <c r="AM35" s="29">
        <v>3919</v>
      </c>
      <c r="AN35" s="29">
        <v>3726</v>
      </c>
      <c r="AO35" s="29">
        <v>105</v>
      </c>
      <c r="AP35" s="29" t="s">
        <v>9</v>
      </c>
      <c r="AQ35" s="29">
        <v>88</v>
      </c>
      <c r="AR35" s="29">
        <v>2626</v>
      </c>
      <c r="AS35" s="29">
        <v>2539</v>
      </c>
      <c r="AT35" s="29">
        <v>53</v>
      </c>
      <c r="AU35" s="29" t="s">
        <v>9</v>
      </c>
      <c r="AV35" s="29">
        <v>34</v>
      </c>
      <c r="AW35" s="29">
        <v>238</v>
      </c>
      <c r="AX35" s="29">
        <v>1189</v>
      </c>
      <c r="AY35" s="29">
        <v>203</v>
      </c>
      <c r="AZ35" s="29">
        <v>3</v>
      </c>
      <c r="BA35" s="29">
        <v>983</v>
      </c>
      <c r="BB35" s="16"/>
      <c r="BC35" s="13"/>
      <c r="BD35" s="60" t="s">
        <v>23</v>
      </c>
      <c r="BE35" s="11"/>
      <c r="BF35" s="19"/>
      <c r="BG35" s="491"/>
      <c r="BH35" s="11"/>
      <c r="BI35" s="20"/>
      <c r="BJ35" s="526"/>
      <c r="BK35" s="21"/>
      <c r="BL35" s="56" t="s">
        <v>23</v>
      </c>
      <c r="BM35" s="2"/>
      <c r="BN35" s="53"/>
      <c r="BO35" s="29">
        <v>433</v>
      </c>
      <c r="BP35" s="29">
        <v>359</v>
      </c>
      <c r="BQ35" s="29">
        <v>352</v>
      </c>
      <c r="BR35" s="29">
        <v>331</v>
      </c>
      <c r="BS35" s="29">
        <v>14</v>
      </c>
      <c r="BT35" s="29" t="s">
        <v>9</v>
      </c>
      <c r="BU35" s="29">
        <v>7</v>
      </c>
      <c r="BV35" s="29">
        <v>150</v>
      </c>
      <c r="BW35" s="29">
        <v>142</v>
      </c>
      <c r="BX35" s="29">
        <v>5</v>
      </c>
      <c r="BY35" s="29" t="s">
        <v>9</v>
      </c>
      <c r="BZ35" s="29">
        <v>3</v>
      </c>
      <c r="CA35" s="29">
        <v>7</v>
      </c>
      <c r="CB35" s="29">
        <v>61</v>
      </c>
      <c r="CC35" s="29">
        <v>8</v>
      </c>
      <c r="CD35" s="29">
        <v>1</v>
      </c>
      <c r="CE35" s="29">
        <v>52</v>
      </c>
      <c r="CF35" s="16"/>
      <c r="CG35" s="13"/>
      <c r="CH35" s="60" t="s">
        <v>23</v>
      </c>
      <c r="CI35" s="11"/>
      <c r="CJ35" s="19"/>
      <c r="CK35" s="491"/>
      <c r="CL35" s="11"/>
      <c r="CM35" s="20"/>
      <c r="CN35" s="526"/>
      <c r="CO35" s="21"/>
      <c r="CP35" s="56" t="s">
        <v>23</v>
      </c>
      <c r="CQ35" s="2"/>
      <c r="CR35" s="53"/>
      <c r="CS35" s="29">
        <v>137</v>
      </c>
      <c r="CT35" s="29">
        <v>116</v>
      </c>
      <c r="CU35" s="29">
        <v>114</v>
      </c>
      <c r="CV35" s="29">
        <v>112</v>
      </c>
      <c r="CW35" s="29">
        <v>1</v>
      </c>
      <c r="CX35" s="29" t="s">
        <v>9</v>
      </c>
      <c r="CY35" s="29">
        <v>1</v>
      </c>
      <c r="CZ35" s="29">
        <v>39</v>
      </c>
      <c r="DA35" s="29">
        <v>38</v>
      </c>
      <c r="DB35" s="29" t="s">
        <v>9</v>
      </c>
      <c r="DC35" s="29" t="s">
        <v>9</v>
      </c>
      <c r="DD35" s="29">
        <v>1</v>
      </c>
      <c r="DE35" s="29">
        <v>2</v>
      </c>
      <c r="DF35" s="29">
        <v>15</v>
      </c>
      <c r="DG35" s="29">
        <v>1</v>
      </c>
      <c r="DH35" s="29" t="s">
        <v>9</v>
      </c>
      <c r="DI35" s="29">
        <v>14</v>
      </c>
      <c r="DJ35" s="16"/>
      <c r="DK35" s="13"/>
      <c r="DL35" s="60" t="s">
        <v>23</v>
      </c>
      <c r="DM35" s="11"/>
      <c r="DN35" s="19"/>
      <c r="DO35" s="491"/>
      <c r="DP35" s="11"/>
    </row>
    <row r="36" spans="2:120" s="1" customFormat="1" ht="12">
      <c r="B36" s="492"/>
      <c r="C36" s="3"/>
      <c r="D36" s="56" t="s">
        <v>24</v>
      </c>
      <c r="E36" s="2"/>
      <c r="F36" s="48"/>
      <c r="G36" s="29">
        <v>6600</v>
      </c>
      <c r="H36" s="29">
        <v>3580</v>
      </c>
      <c r="I36" s="29">
        <v>3428</v>
      </c>
      <c r="J36" s="29">
        <v>3122</v>
      </c>
      <c r="K36" s="29">
        <v>154</v>
      </c>
      <c r="L36" s="29" t="s">
        <v>9</v>
      </c>
      <c r="M36" s="29">
        <v>152</v>
      </c>
      <c r="N36" s="29">
        <v>1677</v>
      </c>
      <c r="O36" s="29">
        <v>1553</v>
      </c>
      <c r="P36" s="29">
        <v>88</v>
      </c>
      <c r="Q36" s="29" t="s">
        <v>9</v>
      </c>
      <c r="R36" s="29">
        <v>36</v>
      </c>
      <c r="S36" s="29">
        <v>152</v>
      </c>
      <c r="T36" s="29">
        <v>2886</v>
      </c>
      <c r="U36" s="29">
        <v>394</v>
      </c>
      <c r="V36" s="29">
        <v>1</v>
      </c>
      <c r="W36" s="29">
        <v>2491</v>
      </c>
      <c r="X36" s="16"/>
      <c r="Y36" s="13"/>
      <c r="Z36" s="60" t="s">
        <v>24</v>
      </c>
      <c r="AA36" s="11"/>
      <c r="AB36" s="19"/>
      <c r="AC36" s="491"/>
      <c r="AD36" s="11"/>
      <c r="AE36" s="20"/>
      <c r="AF36" s="526"/>
      <c r="AG36" s="21"/>
      <c r="AH36" s="56" t="s">
        <v>24</v>
      </c>
      <c r="AI36" s="2"/>
      <c r="AJ36" s="53"/>
      <c r="AK36" s="29">
        <v>6045</v>
      </c>
      <c r="AL36" s="29">
        <v>3207</v>
      </c>
      <c r="AM36" s="29">
        <v>3063</v>
      </c>
      <c r="AN36" s="29">
        <v>2789</v>
      </c>
      <c r="AO36" s="29">
        <v>140</v>
      </c>
      <c r="AP36" s="29" t="s">
        <v>9</v>
      </c>
      <c r="AQ36" s="29">
        <v>134</v>
      </c>
      <c r="AR36" s="29">
        <v>1561</v>
      </c>
      <c r="AS36" s="29">
        <v>1447</v>
      </c>
      <c r="AT36" s="29">
        <v>82</v>
      </c>
      <c r="AU36" s="29" t="s">
        <v>9</v>
      </c>
      <c r="AV36" s="29">
        <v>32</v>
      </c>
      <c r="AW36" s="29">
        <v>144</v>
      </c>
      <c r="AX36" s="29">
        <v>2710</v>
      </c>
      <c r="AY36" s="29">
        <v>374</v>
      </c>
      <c r="AZ36" s="29">
        <v>1</v>
      </c>
      <c r="BA36" s="29">
        <v>2335</v>
      </c>
      <c r="BB36" s="16"/>
      <c r="BC36" s="13"/>
      <c r="BD36" s="60" t="s">
        <v>24</v>
      </c>
      <c r="BE36" s="11"/>
      <c r="BF36" s="19"/>
      <c r="BG36" s="491"/>
      <c r="BH36" s="11"/>
      <c r="BI36" s="20"/>
      <c r="BJ36" s="526"/>
      <c r="BK36" s="21"/>
      <c r="BL36" s="56" t="s">
        <v>24</v>
      </c>
      <c r="BM36" s="2"/>
      <c r="BN36" s="53"/>
      <c r="BO36" s="29">
        <v>423</v>
      </c>
      <c r="BP36" s="29">
        <v>287</v>
      </c>
      <c r="BQ36" s="29">
        <v>280</v>
      </c>
      <c r="BR36" s="29">
        <v>257</v>
      </c>
      <c r="BS36" s="29">
        <v>8</v>
      </c>
      <c r="BT36" s="29" t="s">
        <v>9</v>
      </c>
      <c r="BU36" s="29">
        <v>15</v>
      </c>
      <c r="BV36" s="29">
        <v>97</v>
      </c>
      <c r="BW36" s="29">
        <v>91</v>
      </c>
      <c r="BX36" s="29">
        <v>3</v>
      </c>
      <c r="BY36" s="29" t="s">
        <v>9</v>
      </c>
      <c r="BZ36" s="29">
        <v>3</v>
      </c>
      <c r="CA36" s="29">
        <v>7</v>
      </c>
      <c r="CB36" s="29">
        <v>131</v>
      </c>
      <c r="CC36" s="29">
        <v>15</v>
      </c>
      <c r="CD36" s="29" t="s">
        <v>9</v>
      </c>
      <c r="CE36" s="29">
        <v>116</v>
      </c>
      <c r="CF36" s="16"/>
      <c r="CG36" s="13"/>
      <c r="CH36" s="60" t="s">
        <v>24</v>
      </c>
      <c r="CI36" s="11"/>
      <c r="CJ36" s="19"/>
      <c r="CK36" s="491"/>
      <c r="CL36" s="11"/>
      <c r="CM36" s="20"/>
      <c r="CN36" s="526"/>
      <c r="CO36" s="21"/>
      <c r="CP36" s="56" t="s">
        <v>24</v>
      </c>
      <c r="CQ36" s="2"/>
      <c r="CR36" s="53"/>
      <c r="CS36" s="29">
        <v>132</v>
      </c>
      <c r="CT36" s="29">
        <v>86</v>
      </c>
      <c r="CU36" s="29">
        <v>85</v>
      </c>
      <c r="CV36" s="29">
        <v>76</v>
      </c>
      <c r="CW36" s="29">
        <v>6</v>
      </c>
      <c r="CX36" s="29" t="s">
        <v>9</v>
      </c>
      <c r="CY36" s="29">
        <v>3</v>
      </c>
      <c r="CZ36" s="29">
        <v>19</v>
      </c>
      <c r="DA36" s="29">
        <v>15</v>
      </c>
      <c r="DB36" s="29">
        <v>3</v>
      </c>
      <c r="DC36" s="29" t="s">
        <v>9</v>
      </c>
      <c r="DD36" s="29">
        <v>1</v>
      </c>
      <c r="DE36" s="29">
        <v>1</v>
      </c>
      <c r="DF36" s="29">
        <v>45</v>
      </c>
      <c r="DG36" s="29">
        <v>5</v>
      </c>
      <c r="DH36" s="29" t="s">
        <v>9</v>
      </c>
      <c r="DI36" s="29">
        <v>40</v>
      </c>
      <c r="DJ36" s="16"/>
      <c r="DK36" s="13"/>
      <c r="DL36" s="60" t="s">
        <v>24</v>
      </c>
      <c r="DM36" s="11"/>
      <c r="DN36" s="19"/>
      <c r="DO36" s="491"/>
      <c r="DP36" s="11"/>
    </row>
    <row r="37" spans="2:120" s="1" customFormat="1" ht="12">
      <c r="B37" s="492"/>
      <c r="C37" s="3"/>
      <c r="D37" s="56" t="s">
        <v>25</v>
      </c>
      <c r="E37" s="2"/>
      <c r="F37" s="48"/>
      <c r="G37" s="29">
        <v>4665</v>
      </c>
      <c r="H37" s="29">
        <v>1805</v>
      </c>
      <c r="I37" s="29">
        <v>1765</v>
      </c>
      <c r="J37" s="29">
        <v>1535</v>
      </c>
      <c r="K37" s="29">
        <v>122</v>
      </c>
      <c r="L37" s="29" t="s">
        <v>9</v>
      </c>
      <c r="M37" s="29">
        <v>108</v>
      </c>
      <c r="N37" s="29">
        <v>628</v>
      </c>
      <c r="O37" s="29">
        <v>549</v>
      </c>
      <c r="P37" s="29">
        <v>59</v>
      </c>
      <c r="Q37" s="29" t="s">
        <v>9</v>
      </c>
      <c r="R37" s="29">
        <v>20</v>
      </c>
      <c r="S37" s="29">
        <v>40</v>
      </c>
      <c r="T37" s="29">
        <v>2748</v>
      </c>
      <c r="U37" s="29">
        <v>303</v>
      </c>
      <c r="V37" s="29">
        <v>4</v>
      </c>
      <c r="W37" s="29">
        <v>2441</v>
      </c>
      <c r="X37" s="16"/>
      <c r="Y37" s="13"/>
      <c r="Z37" s="60" t="s">
        <v>25</v>
      </c>
      <c r="AA37" s="11"/>
      <c r="AB37" s="19"/>
      <c r="AC37" s="491"/>
      <c r="AD37" s="11"/>
      <c r="AE37" s="20"/>
      <c r="AF37" s="526"/>
      <c r="AG37" s="21"/>
      <c r="AH37" s="56" t="s">
        <v>25</v>
      </c>
      <c r="AI37" s="2"/>
      <c r="AJ37" s="53"/>
      <c r="AK37" s="29">
        <v>4297</v>
      </c>
      <c r="AL37" s="29">
        <v>1584</v>
      </c>
      <c r="AM37" s="29">
        <v>1545</v>
      </c>
      <c r="AN37" s="29">
        <v>1329</v>
      </c>
      <c r="AO37" s="29">
        <v>114</v>
      </c>
      <c r="AP37" s="29" t="s">
        <v>9</v>
      </c>
      <c r="AQ37" s="29">
        <v>102</v>
      </c>
      <c r="AR37" s="29">
        <v>585</v>
      </c>
      <c r="AS37" s="29">
        <v>509</v>
      </c>
      <c r="AT37" s="29">
        <v>57</v>
      </c>
      <c r="AU37" s="29" t="s">
        <v>9</v>
      </c>
      <c r="AV37" s="29">
        <v>19</v>
      </c>
      <c r="AW37" s="29">
        <v>39</v>
      </c>
      <c r="AX37" s="29">
        <v>2607</v>
      </c>
      <c r="AY37" s="29">
        <v>296</v>
      </c>
      <c r="AZ37" s="29">
        <v>4</v>
      </c>
      <c r="BA37" s="29">
        <v>2307</v>
      </c>
      <c r="BB37" s="16"/>
      <c r="BC37" s="13"/>
      <c r="BD37" s="60" t="s">
        <v>25</v>
      </c>
      <c r="BE37" s="11"/>
      <c r="BF37" s="19"/>
      <c r="BG37" s="491"/>
      <c r="BH37" s="11"/>
      <c r="BI37" s="20"/>
      <c r="BJ37" s="526"/>
      <c r="BK37" s="21"/>
      <c r="BL37" s="56" t="s">
        <v>25</v>
      </c>
      <c r="BM37" s="2"/>
      <c r="BN37" s="53"/>
      <c r="BO37" s="29">
        <v>284</v>
      </c>
      <c r="BP37" s="29">
        <v>169</v>
      </c>
      <c r="BQ37" s="29">
        <v>168</v>
      </c>
      <c r="BR37" s="29">
        <v>156</v>
      </c>
      <c r="BS37" s="29">
        <v>7</v>
      </c>
      <c r="BT37" s="29" t="s">
        <v>9</v>
      </c>
      <c r="BU37" s="29">
        <v>5</v>
      </c>
      <c r="BV37" s="29">
        <v>35</v>
      </c>
      <c r="BW37" s="29">
        <v>32</v>
      </c>
      <c r="BX37" s="29">
        <v>2</v>
      </c>
      <c r="BY37" s="29" t="s">
        <v>9</v>
      </c>
      <c r="BZ37" s="29">
        <v>1</v>
      </c>
      <c r="CA37" s="29">
        <v>1</v>
      </c>
      <c r="CB37" s="29">
        <v>110</v>
      </c>
      <c r="CC37" s="29">
        <v>7</v>
      </c>
      <c r="CD37" s="29" t="s">
        <v>9</v>
      </c>
      <c r="CE37" s="29">
        <v>103</v>
      </c>
      <c r="CF37" s="16"/>
      <c r="CG37" s="13"/>
      <c r="CH37" s="60" t="s">
        <v>25</v>
      </c>
      <c r="CI37" s="11"/>
      <c r="CJ37" s="19"/>
      <c r="CK37" s="491"/>
      <c r="CL37" s="11"/>
      <c r="CM37" s="20"/>
      <c r="CN37" s="526"/>
      <c r="CO37" s="21"/>
      <c r="CP37" s="56" t="s">
        <v>25</v>
      </c>
      <c r="CQ37" s="2"/>
      <c r="CR37" s="53"/>
      <c r="CS37" s="29">
        <v>84</v>
      </c>
      <c r="CT37" s="29">
        <v>52</v>
      </c>
      <c r="CU37" s="29">
        <v>52</v>
      </c>
      <c r="CV37" s="29">
        <v>50</v>
      </c>
      <c r="CW37" s="29">
        <v>1</v>
      </c>
      <c r="CX37" s="29" t="s">
        <v>9</v>
      </c>
      <c r="CY37" s="29">
        <v>1</v>
      </c>
      <c r="CZ37" s="29">
        <v>8</v>
      </c>
      <c r="DA37" s="29">
        <v>8</v>
      </c>
      <c r="DB37" s="29" t="s">
        <v>9</v>
      </c>
      <c r="DC37" s="29" t="s">
        <v>9</v>
      </c>
      <c r="DD37" s="29" t="s">
        <v>9</v>
      </c>
      <c r="DE37" s="29" t="s">
        <v>9</v>
      </c>
      <c r="DF37" s="29">
        <v>31</v>
      </c>
      <c r="DG37" s="29" t="s">
        <v>9</v>
      </c>
      <c r="DH37" s="29" t="s">
        <v>9</v>
      </c>
      <c r="DI37" s="29">
        <v>31</v>
      </c>
      <c r="DJ37" s="16"/>
      <c r="DK37" s="13"/>
      <c r="DL37" s="60" t="s">
        <v>25</v>
      </c>
      <c r="DM37" s="11"/>
      <c r="DN37" s="19"/>
      <c r="DO37" s="491"/>
      <c r="DP37" s="11"/>
    </row>
    <row r="38" spans="2:120" s="1" customFormat="1" ht="12">
      <c r="B38" s="492"/>
      <c r="C38" s="3"/>
      <c r="D38" s="56" t="s">
        <v>26</v>
      </c>
      <c r="E38" s="2"/>
      <c r="F38" s="48"/>
      <c r="G38" s="29">
        <v>3996</v>
      </c>
      <c r="H38" s="29">
        <v>1202</v>
      </c>
      <c r="I38" s="29">
        <v>1178</v>
      </c>
      <c r="J38" s="29">
        <v>1010</v>
      </c>
      <c r="K38" s="29">
        <v>71</v>
      </c>
      <c r="L38" s="29" t="s">
        <v>9</v>
      </c>
      <c r="M38" s="29">
        <v>97</v>
      </c>
      <c r="N38" s="29">
        <v>233</v>
      </c>
      <c r="O38" s="29">
        <v>204</v>
      </c>
      <c r="P38" s="29">
        <v>24</v>
      </c>
      <c r="Q38" s="29" t="s">
        <v>9</v>
      </c>
      <c r="R38" s="29">
        <v>5</v>
      </c>
      <c r="S38" s="29">
        <v>24</v>
      </c>
      <c r="T38" s="29">
        <v>2711</v>
      </c>
      <c r="U38" s="29">
        <v>266</v>
      </c>
      <c r="V38" s="29">
        <v>4</v>
      </c>
      <c r="W38" s="29">
        <v>2441</v>
      </c>
      <c r="X38" s="16"/>
      <c r="Y38" s="13"/>
      <c r="Z38" s="60" t="s">
        <v>26</v>
      </c>
      <c r="AA38" s="11"/>
      <c r="AB38" s="19"/>
      <c r="AC38" s="491"/>
      <c r="AD38" s="11"/>
      <c r="AE38" s="20"/>
      <c r="AF38" s="526"/>
      <c r="AG38" s="21"/>
      <c r="AH38" s="56" t="s">
        <v>26</v>
      </c>
      <c r="AI38" s="2"/>
      <c r="AJ38" s="53"/>
      <c r="AK38" s="29">
        <v>3647</v>
      </c>
      <c r="AL38" s="29">
        <v>1033</v>
      </c>
      <c r="AM38" s="29">
        <v>1011</v>
      </c>
      <c r="AN38" s="29">
        <v>855</v>
      </c>
      <c r="AO38" s="29">
        <v>65</v>
      </c>
      <c r="AP38" s="29" t="s">
        <v>9</v>
      </c>
      <c r="AQ38" s="29">
        <v>91</v>
      </c>
      <c r="AR38" s="29">
        <v>223</v>
      </c>
      <c r="AS38" s="29">
        <v>196</v>
      </c>
      <c r="AT38" s="29">
        <v>23</v>
      </c>
      <c r="AU38" s="29" t="s">
        <v>9</v>
      </c>
      <c r="AV38" s="29">
        <v>4</v>
      </c>
      <c r="AW38" s="29">
        <v>22</v>
      </c>
      <c r="AX38" s="29">
        <v>2532</v>
      </c>
      <c r="AY38" s="29">
        <v>251</v>
      </c>
      <c r="AZ38" s="29">
        <v>4</v>
      </c>
      <c r="BA38" s="29">
        <v>2277</v>
      </c>
      <c r="BB38" s="16"/>
      <c r="BC38" s="13"/>
      <c r="BD38" s="60" t="s">
        <v>26</v>
      </c>
      <c r="BE38" s="11"/>
      <c r="BF38" s="19"/>
      <c r="BG38" s="491"/>
      <c r="BH38" s="11"/>
      <c r="BI38" s="20"/>
      <c r="BJ38" s="526"/>
      <c r="BK38" s="21"/>
      <c r="BL38" s="56" t="s">
        <v>26</v>
      </c>
      <c r="BM38" s="2"/>
      <c r="BN38" s="53"/>
      <c r="BO38" s="29">
        <v>262</v>
      </c>
      <c r="BP38" s="29">
        <v>114</v>
      </c>
      <c r="BQ38" s="29">
        <v>112</v>
      </c>
      <c r="BR38" s="29">
        <v>103</v>
      </c>
      <c r="BS38" s="29">
        <v>5</v>
      </c>
      <c r="BT38" s="29" t="s">
        <v>9</v>
      </c>
      <c r="BU38" s="29">
        <v>4</v>
      </c>
      <c r="BV38" s="29">
        <v>9</v>
      </c>
      <c r="BW38" s="29">
        <v>7</v>
      </c>
      <c r="BX38" s="29">
        <v>1</v>
      </c>
      <c r="BY38" s="29" t="s">
        <v>9</v>
      </c>
      <c r="BZ38" s="29">
        <v>1</v>
      </c>
      <c r="CA38" s="29">
        <v>2</v>
      </c>
      <c r="CB38" s="29">
        <v>147</v>
      </c>
      <c r="CC38" s="29">
        <v>13</v>
      </c>
      <c r="CD38" s="29" t="s">
        <v>9</v>
      </c>
      <c r="CE38" s="29">
        <v>134</v>
      </c>
      <c r="CF38" s="16"/>
      <c r="CG38" s="13"/>
      <c r="CH38" s="60" t="s">
        <v>26</v>
      </c>
      <c r="CI38" s="11"/>
      <c r="CJ38" s="19"/>
      <c r="CK38" s="491"/>
      <c r="CL38" s="11"/>
      <c r="CM38" s="20"/>
      <c r="CN38" s="526"/>
      <c r="CO38" s="21"/>
      <c r="CP38" s="56" t="s">
        <v>26</v>
      </c>
      <c r="CQ38" s="2"/>
      <c r="CR38" s="53"/>
      <c r="CS38" s="29">
        <v>87</v>
      </c>
      <c r="CT38" s="29">
        <v>55</v>
      </c>
      <c r="CU38" s="29">
        <v>55</v>
      </c>
      <c r="CV38" s="29">
        <v>52</v>
      </c>
      <c r="CW38" s="29">
        <v>1</v>
      </c>
      <c r="CX38" s="29" t="s">
        <v>9</v>
      </c>
      <c r="CY38" s="29">
        <v>2</v>
      </c>
      <c r="CZ38" s="29">
        <v>1</v>
      </c>
      <c r="DA38" s="29">
        <v>1</v>
      </c>
      <c r="DB38" s="29" t="s">
        <v>9</v>
      </c>
      <c r="DC38" s="29" t="s">
        <v>9</v>
      </c>
      <c r="DD38" s="29" t="s">
        <v>9</v>
      </c>
      <c r="DE38" s="29" t="s">
        <v>9</v>
      </c>
      <c r="DF38" s="29">
        <v>32</v>
      </c>
      <c r="DG38" s="29">
        <v>2</v>
      </c>
      <c r="DH38" s="29" t="s">
        <v>9</v>
      </c>
      <c r="DI38" s="29">
        <v>30</v>
      </c>
      <c r="DJ38" s="16"/>
      <c r="DK38" s="13"/>
      <c r="DL38" s="60" t="s">
        <v>26</v>
      </c>
      <c r="DM38" s="11"/>
      <c r="DN38" s="19"/>
      <c r="DO38" s="491"/>
      <c r="DP38" s="11"/>
    </row>
    <row r="39" spans="2:120" s="1" customFormat="1" ht="12">
      <c r="B39" s="492"/>
      <c r="C39" s="3"/>
      <c r="D39" s="56" t="s">
        <v>27</v>
      </c>
      <c r="E39" s="2"/>
      <c r="F39" s="48"/>
      <c r="G39" s="29">
        <v>3116</v>
      </c>
      <c r="H39" s="29">
        <v>718</v>
      </c>
      <c r="I39" s="29">
        <v>715</v>
      </c>
      <c r="J39" s="29">
        <v>603</v>
      </c>
      <c r="K39" s="29">
        <v>47</v>
      </c>
      <c r="L39" s="29">
        <v>1</v>
      </c>
      <c r="M39" s="29">
        <v>64</v>
      </c>
      <c r="N39" s="29">
        <v>87</v>
      </c>
      <c r="O39" s="29">
        <v>68</v>
      </c>
      <c r="P39" s="29">
        <v>13</v>
      </c>
      <c r="Q39" s="29" t="s">
        <v>9</v>
      </c>
      <c r="R39" s="29">
        <v>6</v>
      </c>
      <c r="S39" s="29">
        <v>3</v>
      </c>
      <c r="T39" s="29">
        <v>2332</v>
      </c>
      <c r="U39" s="29">
        <v>157</v>
      </c>
      <c r="V39" s="29" t="s">
        <v>9</v>
      </c>
      <c r="W39" s="29">
        <v>2175</v>
      </c>
      <c r="X39" s="16"/>
      <c r="Y39" s="13"/>
      <c r="Z39" s="60" t="s">
        <v>27</v>
      </c>
      <c r="AA39" s="11"/>
      <c r="AB39" s="19"/>
      <c r="AC39" s="491"/>
      <c r="AD39" s="11"/>
      <c r="AE39" s="20"/>
      <c r="AF39" s="526"/>
      <c r="AG39" s="21"/>
      <c r="AH39" s="56" t="s">
        <v>27</v>
      </c>
      <c r="AI39" s="2"/>
      <c r="AJ39" s="53"/>
      <c r="AK39" s="29">
        <v>2796</v>
      </c>
      <c r="AL39" s="29">
        <v>579</v>
      </c>
      <c r="AM39" s="29">
        <v>576</v>
      </c>
      <c r="AN39" s="29">
        <v>477</v>
      </c>
      <c r="AO39" s="29">
        <v>39</v>
      </c>
      <c r="AP39" s="29">
        <v>1</v>
      </c>
      <c r="AQ39" s="29">
        <v>59</v>
      </c>
      <c r="AR39" s="29">
        <v>85</v>
      </c>
      <c r="AS39" s="29">
        <v>67</v>
      </c>
      <c r="AT39" s="29">
        <v>12</v>
      </c>
      <c r="AU39" s="29" t="s">
        <v>9</v>
      </c>
      <c r="AV39" s="29">
        <v>6</v>
      </c>
      <c r="AW39" s="29">
        <v>3</v>
      </c>
      <c r="AX39" s="29">
        <v>2155</v>
      </c>
      <c r="AY39" s="29">
        <v>152</v>
      </c>
      <c r="AZ39" s="29" t="s">
        <v>9</v>
      </c>
      <c r="BA39" s="29">
        <v>2003</v>
      </c>
      <c r="BB39" s="16"/>
      <c r="BC39" s="13"/>
      <c r="BD39" s="60" t="s">
        <v>27</v>
      </c>
      <c r="BE39" s="11"/>
      <c r="BF39" s="19"/>
      <c r="BG39" s="491"/>
      <c r="BH39" s="11"/>
      <c r="BI39" s="20"/>
      <c r="BJ39" s="526"/>
      <c r="BK39" s="21"/>
      <c r="BL39" s="56" t="s">
        <v>27</v>
      </c>
      <c r="BM39" s="2"/>
      <c r="BN39" s="53"/>
      <c r="BO39" s="29">
        <v>232</v>
      </c>
      <c r="BP39" s="29">
        <v>94</v>
      </c>
      <c r="BQ39" s="29">
        <v>94</v>
      </c>
      <c r="BR39" s="29">
        <v>83</v>
      </c>
      <c r="BS39" s="29">
        <v>6</v>
      </c>
      <c r="BT39" s="29" t="s">
        <v>9</v>
      </c>
      <c r="BU39" s="29">
        <v>5</v>
      </c>
      <c r="BV39" s="29">
        <v>2</v>
      </c>
      <c r="BW39" s="29">
        <v>1</v>
      </c>
      <c r="BX39" s="29">
        <v>1</v>
      </c>
      <c r="BY39" s="29" t="s">
        <v>9</v>
      </c>
      <c r="BZ39" s="29" t="s">
        <v>9</v>
      </c>
      <c r="CA39" s="29" t="s">
        <v>9</v>
      </c>
      <c r="CB39" s="29">
        <v>136</v>
      </c>
      <c r="CC39" s="29">
        <v>4</v>
      </c>
      <c r="CD39" s="29" t="s">
        <v>9</v>
      </c>
      <c r="CE39" s="29">
        <v>132</v>
      </c>
      <c r="CF39" s="16"/>
      <c r="CG39" s="13"/>
      <c r="CH39" s="60" t="s">
        <v>27</v>
      </c>
      <c r="CI39" s="11"/>
      <c r="CJ39" s="19"/>
      <c r="CK39" s="491"/>
      <c r="CL39" s="11"/>
      <c r="CM39" s="20"/>
      <c r="CN39" s="526"/>
      <c r="CO39" s="21"/>
      <c r="CP39" s="56" t="s">
        <v>27</v>
      </c>
      <c r="CQ39" s="2"/>
      <c r="CR39" s="53"/>
      <c r="CS39" s="29">
        <v>88</v>
      </c>
      <c r="CT39" s="29">
        <v>45</v>
      </c>
      <c r="CU39" s="29">
        <v>45</v>
      </c>
      <c r="CV39" s="29">
        <v>43</v>
      </c>
      <c r="CW39" s="29">
        <v>2</v>
      </c>
      <c r="CX39" s="29" t="s">
        <v>9</v>
      </c>
      <c r="CY39" s="29" t="s">
        <v>9</v>
      </c>
      <c r="CZ39" s="29" t="s">
        <v>9</v>
      </c>
      <c r="DA39" s="29" t="s">
        <v>9</v>
      </c>
      <c r="DB39" s="29" t="s">
        <v>9</v>
      </c>
      <c r="DC39" s="29" t="s">
        <v>9</v>
      </c>
      <c r="DD39" s="29" t="s">
        <v>9</v>
      </c>
      <c r="DE39" s="29" t="s">
        <v>9</v>
      </c>
      <c r="DF39" s="29">
        <v>41</v>
      </c>
      <c r="DG39" s="29">
        <v>1</v>
      </c>
      <c r="DH39" s="29" t="s">
        <v>9</v>
      </c>
      <c r="DI39" s="29">
        <v>40</v>
      </c>
      <c r="DJ39" s="16"/>
      <c r="DK39" s="13"/>
      <c r="DL39" s="60" t="s">
        <v>27</v>
      </c>
      <c r="DM39" s="11"/>
      <c r="DN39" s="19"/>
      <c r="DO39" s="491"/>
      <c r="DP39" s="11"/>
    </row>
    <row r="40" spans="2:120" s="1" customFormat="1" ht="12">
      <c r="B40" s="492"/>
      <c r="C40" s="3"/>
      <c r="D40" s="56" t="s">
        <v>28</v>
      </c>
      <c r="E40" s="2"/>
      <c r="F40" s="48"/>
      <c r="G40" s="29">
        <v>2106</v>
      </c>
      <c r="H40" s="29">
        <v>288</v>
      </c>
      <c r="I40" s="29">
        <v>287</v>
      </c>
      <c r="J40" s="29">
        <v>235</v>
      </c>
      <c r="K40" s="29">
        <v>16</v>
      </c>
      <c r="L40" s="29" t="s">
        <v>9</v>
      </c>
      <c r="M40" s="29">
        <v>36</v>
      </c>
      <c r="N40" s="29">
        <v>46</v>
      </c>
      <c r="O40" s="29">
        <v>41</v>
      </c>
      <c r="P40" s="29">
        <v>4</v>
      </c>
      <c r="Q40" s="29" t="s">
        <v>9</v>
      </c>
      <c r="R40" s="29">
        <v>1</v>
      </c>
      <c r="S40" s="29">
        <v>1</v>
      </c>
      <c r="T40" s="29">
        <v>1775</v>
      </c>
      <c r="U40" s="29">
        <v>93</v>
      </c>
      <c r="V40" s="29">
        <v>2</v>
      </c>
      <c r="W40" s="29">
        <v>1680</v>
      </c>
      <c r="X40" s="16"/>
      <c r="Y40" s="13"/>
      <c r="Z40" s="60" t="s">
        <v>28</v>
      </c>
      <c r="AA40" s="11"/>
      <c r="AB40" s="19"/>
      <c r="AC40" s="491"/>
      <c r="AD40" s="11"/>
      <c r="AE40" s="20"/>
      <c r="AF40" s="526"/>
      <c r="AG40" s="21"/>
      <c r="AH40" s="56" t="s">
        <v>28</v>
      </c>
      <c r="AI40" s="2"/>
      <c r="AJ40" s="53"/>
      <c r="AK40" s="29">
        <v>1871</v>
      </c>
      <c r="AL40" s="29">
        <v>234</v>
      </c>
      <c r="AM40" s="29">
        <v>233</v>
      </c>
      <c r="AN40" s="29">
        <v>187</v>
      </c>
      <c r="AO40" s="29">
        <v>14</v>
      </c>
      <c r="AP40" s="29" t="s">
        <v>9</v>
      </c>
      <c r="AQ40" s="29">
        <v>32</v>
      </c>
      <c r="AR40" s="29">
        <v>43</v>
      </c>
      <c r="AS40" s="29">
        <v>38</v>
      </c>
      <c r="AT40" s="29">
        <v>4</v>
      </c>
      <c r="AU40" s="29" t="s">
        <v>9</v>
      </c>
      <c r="AV40" s="29">
        <v>1</v>
      </c>
      <c r="AW40" s="29">
        <v>1</v>
      </c>
      <c r="AX40" s="29">
        <v>1595</v>
      </c>
      <c r="AY40" s="29">
        <v>88</v>
      </c>
      <c r="AZ40" s="29">
        <v>2</v>
      </c>
      <c r="BA40" s="29">
        <v>1505</v>
      </c>
      <c r="BB40" s="16"/>
      <c r="BC40" s="13"/>
      <c r="BD40" s="60" t="s">
        <v>28</v>
      </c>
      <c r="BE40" s="11"/>
      <c r="BF40" s="19"/>
      <c r="BG40" s="491"/>
      <c r="BH40" s="11"/>
      <c r="BI40" s="20"/>
      <c r="BJ40" s="526"/>
      <c r="BK40" s="21"/>
      <c r="BL40" s="56" t="s">
        <v>28</v>
      </c>
      <c r="BM40" s="2"/>
      <c r="BN40" s="53"/>
      <c r="BO40" s="29">
        <v>187</v>
      </c>
      <c r="BP40" s="29">
        <v>37</v>
      </c>
      <c r="BQ40" s="29">
        <v>37</v>
      </c>
      <c r="BR40" s="29">
        <v>33</v>
      </c>
      <c r="BS40" s="29">
        <v>2</v>
      </c>
      <c r="BT40" s="29" t="s">
        <v>9</v>
      </c>
      <c r="BU40" s="29">
        <v>2</v>
      </c>
      <c r="BV40" s="29">
        <v>3</v>
      </c>
      <c r="BW40" s="29">
        <v>3</v>
      </c>
      <c r="BX40" s="29" t="s">
        <v>9</v>
      </c>
      <c r="BY40" s="29" t="s">
        <v>9</v>
      </c>
      <c r="BZ40" s="29" t="s">
        <v>9</v>
      </c>
      <c r="CA40" s="29" t="s">
        <v>9</v>
      </c>
      <c r="CB40" s="29">
        <v>149</v>
      </c>
      <c r="CC40" s="29">
        <v>4</v>
      </c>
      <c r="CD40" s="29" t="s">
        <v>9</v>
      </c>
      <c r="CE40" s="29">
        <v>145</v>
      </c>
      <c r="CF40" s="16"/>
      <c r="CG40" s="13"/>
      <c r="CH40" s="60" t="s">
        <v>28</v>
      </c>
      <c r="CI40" s="11"/>
      <c r="CJ40" s="19"/>
      <c r="CK40" s="491"/>
      <c r="CL40" s="11"/>
      <c r="CM40" s="20"/>
      <c r="CN40" s="526"/>
      <c r="CO40" s="21"/>
      <c r="CP40" s="56" t="s">
        <v>28</v>
      </c>
      <c r="CQ40" s="2"/>
      <c r="CR40" s="53"/>
      <c r="CS40" s="29">
        <v>48</v>
      </c>
      <c r="CT40" s="29">
        <v>17</v>
      </c>
      <c r="CU40" s="29">
        <v>17</v>
      </c>
      <c r="CV40" s="29">
        <v>15</v>
      </c>
      <c r="CW40" s="29" t="s">
        <v>9</v>
      </c>
      <c r="CX40" s="29" t="s">
        <v>9</v>
      </c>
      <c r="CY40" s="29">
        <v>2</v>
      </c>
      <c r="CZ40" s="29" t="s">
        <v>9</v>
      </c>
      <c r="DA40" s="29" t="s">
        <v>9</v>
      </c>
      <c r="DB40" s="29" t="s">
        <v>9</v>
      </c>
      <c r="DC40" s="29" t="s">
        <v>9</v>
      </c>
      <c r="DD40" s="29" t="s">
        <v>9</v>
      </c>
      <c r="DE40" s="29" t="s">
        <v>9</v>
      </c>
      <c r="DF40" s="29">
        <v>31</v>
      </c>
      <c r="DG40" s="29">
        <v>1</v>
      </c>
      <c r="DH40" s="29" t="s">
        <v>9</v>
      </c>
      <c r="DI40" s="29">
        <v>30</v>
      </c>
      <c r="DJ40" s="16"/>
      <c r="DK40" s="13"/>
      <c r="DL40" s="60" t="s">
        <v>28</v>
      </c>
      <c r="DM40" s="11"/>
      <c r="DN40" s="19"/>
      <c r="DO40" s="491"/>
      <c r="DP40" s="11"/>
    </row>
    <row r="41" spans="2:120" s="1" customFormat="1" ht="12">
      <c r="F41" s="48"/>
      <c r="G41" s="46"/>
      <c r="H41" s="7"/>
      <c r="I41" s="7"/>
      <c r="J41" s="7"/>
      <c r="K41" s="7"/>
      <c r="L41" s="8"/>
      <c r="M41" s="8"/>
      <c r="N41" s="7"/>
      <c r="O41" s="17"/>
      <c r="P41" s="17"/>
      <c r="Q41" s="17"/>
      <c r="R41" s="17"/>
      <c r="S41" s="17"/>
      <c r="T41" s="17"/>
      <c r="U41" s="17"/>
      <c r="V41" s="17"/>
      <c r="W41" s="17"/>
      <c r="X41" s="16"/>
      <c r="Y41" s="13"/>
      <c r="Z41" s="18"/>
      <c r="AA41" s="11"/>
      <c r="AB41" s="19"/>
      <c r="AC41" s="11"/>
      <c r="AD41" s="11"/>
      <c r="AE41" s="20"/>
      <c r="AF41" s="20"/>
      <c r="AG41" s="20"/>
      <c r="AJ41" s="53"/>
      <c r="AK41" s="51"/>
      <c r="AL41" s="26"/>
      <c r="AM41" s="26"/>
      <c r="AN41" s="26"/>
      <c r="AO41" s="26"/>
      <c r="AP41" s="27"/>
      <c r="AQ41" s="27"/>
      <c r="AR41" s="26"/>
      <c r="AS41" s="17"/>
      <c r="AT41" s="17"/>
      <c r="AU41" s="17"/>
      <c r="AV41" s="17"/>
      <c r="AW41" s="17"/>
      <c r="AX41" s="17"/>
      <c r="AY41" s="17"/>
      <c r="AZ41" s="17"/>
      <c r="BA41" s="17"/>
      <c r="BB41" s="16"/>
      <c r="BC41" s="13"/>
      <c r="BD41" s="18"/>
      <c r="BE41" s="11"/>
      <c r="BF41" s="19"/>
      <c r="BG41" s="11"/>
      <c r="BH41" s="11"/>
      <c r="BI41" s="20"/>
      <c r="BJ41" s="20"/>
      <c r="BK41" s="20"/>
      <c r="BN41" s="53"/>
      <c r="BO41" s="51"/>
      <c r="BP41" s="26"/>
      <c r="BQ41" s="26"/>
      <c r="BR41" s="26"/>
      <c r="BS41" s="26"/>
      <c r="BT41" s="27"/>
      <c r="BU41" s="27"/>
      <c r="BV41" s="26"/>
      <c r="BW41" s="17"/>
      <c r="BX41" s="17"/>
      <c r="BY41" s="17"/>
      <c r="BZ41" s="17"/>
      <c r="CA41" s="17"/>
      <c r="CB41" s="17"/>
      <c r="CC41" s="17"/>
      <c r="CD41" s="17"/>
      <c r="CE41" s="17"/>
      <c r="CF41" s="16"/>
      <c r="CG41" s="13"/>
      <c r="CH41" s="18"/>
      <c r="CI41" s="11"/>
      <c r="CJ41" s="19"/>
      <c r="CK41" s="11"/>
      <c r="CL41" s="11"/>
      <c r="CM41" s="20"/>
      <c r="CN41" s="20"/>
      <c r="CO41" s="20"/>
      <c r="CR41" s="53"/>
      <c r="CS41" s="51"/>
      <c r="CT41" s="26"/>
      <c r="CU41" s="26"/>
      <c r="CV41" s="26"/>
      <c r="CW41" s="26"/>
      <c r="CX41" s="27"/>
      <c r="CY41" s="27"/>
      <c r="CZ41" s="26"/>
      <c r="DA41" s="17"/>
      <c r="DB41" s="17"/>
      <c r="DC41" s="17"/>
      <c r="DD41" s="17"/>
      <c r="DE41" s="17"/>
      <c r="DF41" s="17"/>
      <c r="DG41" s="17"/>
      <c r="DH41" s="17"/>
      <c r="DI41" s="17"/>
      <c r="DJ41" s="16"/>
      <c r="DK41" s="13"/>
      <c r="DL41" s="18"/>
      <c r="DM41" s="11"/>
      <c r="DN41" s="19"/>
      <c r="DO41" s="11"/>
      <c r="DP41" s="11"/>
    </row>
    <row r="42" spans="2:120" s="1" customFormat="1" ht="12" customHeight="1">
      <c r="B42" s="492" t="s">
        <v>5</v>
      </c>
      <c r="C42" s="10"/>
      <c r="D42" s="425" t="s">
        <v>13</v>
      </c>
      <c r="E42" s="426"/>
      <c r="F42" s="433"/>
      <c r="G42" s="429">
        <v>86094</v>
      </c>
      <c r="H42" s="429">
        <v>42897</v>
      </c>
      <c r="I42" s="429">
        <v>41254</v>
      </c>
      <c r="J42" s="429">
        <v>30976</v>
      </c>
      <c r="K42" s="429">
        <v>8468</v>
      </c>
      <c r="L42" s="429">
        <v>910</v>
      </c>
      <c r="M42" s="429">
        <v>900</v>
      </c>
      <c r="N42" s="429">
        <v>30999</v>
      </c>
      <c r="O42" s="429">
        <v>24332</v>
      </c>
      <c r="P42" s="429">
        <v>5184</v>
      </c>
      <c r="Q42" s="429">
        <v>889</v>
      </c>
      <c r="R42" s="429">
        <v>594</v>
      </c>
      <c r="S42" s="429">
        <v>1643</v>
      </c>
      <c r="T42" s="429">
        <v>40231</v>
      </c>
      <c r="U42" s="429">
        <v>16576</v>
      </c>
      <c r="V42" s="429">
        <v>5307</v>
      </c>
      <c r="W42" s="429">
        <v>18348</v>
      </c>
      <c r="X42" s="430"/>
      <c r="Y42" s="431"/>
      <c r="Z42" s="432" t="s">
        <v>29</v>
      </c>
      <c r="AA42" s="58"/>
      <c r="AB42" s="33"/>
      <c r="AC42" s="491" t="s">
        <v>5</v>
      </c>
      <c r="AD42" s="11"/>
      <c r="AE42" s="20"/>
      <c r="AF42" s="526" t="s">
        <v>5</v>
      </c>
      <c r="AG42" s="25"/>
      <c r="AH42" s="425" t="s">
        <v>13</v>
      </c>
      <c r="AI42" s="426"/>
      <c r="AJ42" s="434"/>
      <c r="AK42" s="429">
        <v>79240</v>
      </c>
      <c r="AL42" s="429">
        <v>38910</v>
      </c>
      <c r="AM42" s="429">
        <v>37354</v>
      </c>
      <c r="AN42" s="429">
        <v>27973</v>
      </c>
      <c r="AO42" s="429">
        <v>7662</v>
      </c>
      <c r="AP42" s="429">
        <v>885</v>
      </c>
      <c r="AQ42" s="429">
        <v>834</v>
      </c>
      <c r="AR42" s="429">
        <v>28753</v>
      </c>
      <c r="AS42" s="429">
        <v>22522</v>
      </c>
      <c r="AT42" s="429">
        <v>4817</v>
      </c>
      <c r="AU42" s="429">
        <v>865</v>
      </c>
      <c r="AV42" s="429">
        <v>549</v>
      </c>
      <c r="AW42" s="429">
        <v>1556</v>
      </c>
      <c r="AX42" s="429">
        <v>37478</v>
      </c>
      <c r="AY42" s="429">
        <v>15660</v>
      </c>
      <c r="AZ42" s="429">
        <v>5000</v>
      </c>
      <c r="BA42" s="429">
        <v>16818</v>
      </c>
      <c r="BB42" s="16"/>
      <c r="BC42" s="57"/>
      <c r="BD42" s="59" t="s">
        <v>29</v>
      </c>
      <c r="BE42" s="58"/>
      <c r="BF42" s="33"/>
      <c r="BG42" s="491" t="s">
        <v>5</v>
      </c>
      <c r="BH42" s="11"/>
      <c r="BI42" s="20"/>
      <c r="BJ42" s="526" t="s">
        <v>5</v>
      </c>
      <c r="BK42" s="25"/>
      <c r="BL42" s="425" t="s">
        <v>13</v>
      </c>
      <c r="BM42" s="426"/>
      <c r="BN42" s="434"/>
      <c r="BO42" s="429">
        <v>5291</v>
      </c>
      <c r="BP42" s="429">
        <v>2974</v>
      </c>
      <c r="BQ42" s="429">
        <v>2906</v>
      </c>
      <c r="BR42" s="429">
        <v>2241</v>
      </c>
      <c r="BS42" s="429">
        <v>592</v>
      </c>
      <c r="BT42" s="429">
        <v>19</v>
      </c>
      <c r="BU42" s="429">
        <v>54</v>
      </c>
      <c r="BV42" s="429">
        <v>1758</v>
      </c>
      <c r="BW42" s="429">
        <v>1421</v>
      </c>
      <c r="BX42" s="429">
        <v>282</v>
      </c>
      <c r="BY42" s="429">
        <v>18</v>
      </c>
      <c r="BZ42" s="429">
        <v>37</v>
      </c>
      <c r="CA42" s="429">
        <v>68</v>
      </c>
      <c r="CB42" s="429">
        <v>2240</v>
      </c>
      <c r="CC42" s="429">
        <v>747</v>
      </c>
      <c r="CD42" s="429">
        <v>234</v>
      </c>
      <c r="CE42" s="429">
        <v>1259</v>
      </c>
      <c r="CF42" s="430"/>
      <c r="CG42" s="431"/>
      <c r="CH42" s="432" t="s">
        <v>29</v>
      </c>
      <c r="CI42" s="58"/>
      <c r="CJ42" s="33"/>
      <c r="CK42" s="491" t="s">
        <v>5</v>
      </c>
      <c r="CL42" s="11"/>
      <c r="CM42" s="20"/>
      <c r="CN42" s="526" t="s">
        <v>5</v>
      </c>
      <c r="CO42" s="25"/>
      <c r="CP42" s="54" t="s">
        <v>13</v>
      </c>
      <c r="CQ42" s="55"/>
      <c r="CR42" s="53"/>
      <c r="CS42" s="34">
        <v>1563</v>
      </c>
      <c r="CT42" s="34">
        <v>1013</v>
      </c>
      <c r="CU42" s="34">
        <v>994</v>
      </c>
      <c r="CV42" s="34">
        <v>762</v>
      </c>
      <c r="CW42" s="34">
        <v>214</v>
      </c>
      <c r="CX42" s="34">
        <v>6</v>
      </c>
      <c r="CY42" s="34">
        <v>12</v>
      </c>
      <c r="CZ42" s="34">
        <v>488</v>
      </c>
      <c r="DA42" s="34">
        <v>389</v>
      </c>
      <c r="DB42" s="34">
        <v>85</v>
      </c>
      <c r="DC42" s="34">
        <v>6</v>
      </c>
      <c r="DD42" s="34">
        <v>8</v>
      </c>
      <c r="DE42" s="34">
        <v>19</v>
      </c>
      <c r="DF42" s="34">
        <v>513</v>
      </c>
      <c r="DG42" s="34">
        <v>169</v>
      </c>
      <c r="DH42" s="34">
        <v>73</v>
      </c>
      <c r="DI42" s="34">
        <v>271</v>
      </c>
      <c r="DJ42" s="16"/>
      <c r="DK42" s="57"/>
      <c r="DL42" s="59" t="s">
        <v>29</v>
      </c>
      <c r="DM42" s="58"/>
      <c r="DN42" s="33"/>
      <c r="DO42" s="491" t="s">
        <v>5</v>
      </c>
      <c r="DP42" s="11"/>
    </row>
    <row r="43" spans="2:120" s="1" customFormat="1" ht="12">
      <c r="B43" s="492"/>
      <c r="C43" s="3"/>
      <c r="D43" s="56" t="s">
        <v>14</v>
      </c>
      <c r="E43" s="61" t="s">
        <v>0</v>
      </c>
      <c r="F43" s="48"/>
      <c r="G43" s="29">
        <v>4536</v>
      </c>
      <c r="H43" s="29">
        <v>608</v>
      </c>
      <c r="I43" s="29">
        <v>556</v>
      </c>
      <c r="J43" s="29">
        <v>227</v>
      </c>
      <c r="K43" s="29">
        <v>18</v>
      </c>
      <c r="L43" s="29">
        <v>306</v>
      </c>
      <c r="M43" s="29">
        <v>5</v>
      </c>
      <c r="N43" s="29">
        <v>532</v>
      </c>
      <c r="O43" s="29">
        <v>212</v>
      </c>
      <c r="P43" s="29">
        <v>16</v>
      </c>
      <c r="Q43" s="29">
        <v>301</v>
      </c>
      <c r="R43" s="29">
        <v>3</v>
      </c>
      <c r="S43" s="29">
        <v>52</v>
      </c>
      <c r="T43" s="29">
        <v>3701</v>
      </c>
      <c r="U43" s="29">
        <v>47</v>
      </c>
      <c r="V43" s="29">
        <v>3589</v>
      </c>
      <c r="W43" s="29">
        <v>65</v>
      </c>
      <c r="X43" s="16"/>
      <c r="Y43" s="13"/>
      <c r="Z43" s="60" t="s">
        <v>14</v>
      </c>
      <c r="AA43" s="62" t="s">
        <v>0</v>
      </c>
      <c r="AB43" s="19"/>
      <c r="AC43" s="491"/>
      <c r="AD43" s="11"/>
      <c r="AE43" s="20"/>
      <c r="AF43" s="526"/>
      <c r="AG43" s="21"/>
      <c r="AH43" s="56" t="s">
        <v>14</v>
      </c>
      <c r="AI43" s="61" t="s">
        <v>0</v>
      </c>
      <c r="AJ43" s="53"/>
      <c r="AK43" s="29">
        <v>4229</v>
      </c>
      <c r="AL43" s="29">
        <v>567</v>
      </c>
      <c r="AM43" s="29">
        <v>517</v>
      </c>
      <c r="AN43" s="29">
        <v>202</v>
      </c>
      <c r="AO43" s="29">
        <v>18</v>
      </c>
      <c r="AP43" s="29">
        <v>293</v>
      </c>
      <c r="AQ43" s="29">
        <v>4</v>
      </c>
      <c r="AR43" s="29">
        <v>496</v>
      </c>
      <c r="AS43" s="29">
        <v>188</v>
      </c>
      <c r="AT43" s="29">
        <v>16</v>
      </c>
      <c r="AU43" s="29">
        <v>289</v>
      </c>
      <c r="AV43" s="29">
        <v>3</v>
      </c>
      <c r="AW43" s="29">
        <v>50</v>
      </c>
      <c r="AX43" s="29">
        <v>3443</v>
      </c>
      <c r="AY43" s="29">
        <v>44</v>
      </c>
      <c r="AZ43" s="29">
        <v>3338</v>
      </c>
      <c r="BA43" s="29">
        <v>61</v>
      </c>
      <c r="BB43" s="16"/>
      <c r="BC43" s="13"/>
      <c r="BD43" s="60" t="s">
        <v>14</v>
      </c>
      <c r="BE43" s="62" t="s">
        <v>0</v>
      </c>
      <c r="BF43" s="19"/>
      <c r="BG43" s="491"/>
      <c r="BH43" s="11"/>
      <c r="BI43" s="20"/>
      <c r="BJ43" s="526"/>
      <c r="BK43" s="21"/>
      <c r="BL43" s="56" t="s">
        <v>14</v>
      </c>
      <c r="BM43" s="61" t="s">
        <v>0</v>
      </c>
      <c r="BN43" s="53"/>
      <c r="BO43" s="29">
        <v>242</v>
      </c>
      <c r="BP43" s="29">
        <v>34</v>
      </c>
      <c r="BQ43" s="29">
        <v>32</v>
      </c>
      <c r="BR43" s="29">
        <v>21</v>
      </c>
      <c r="BS43" s="29" t="s">
        <v>9</v>
      </c>
      <c r="BT43" s="29">
        <v>10</v>
      </c>
      <c r="BU43" s="29">
        <v>1</v>
      </c>
      <c r="BV43" s="29">
        <v>29</v>
      </c>
      <c r="BW43" s="29">
        <v>20</v>
      </c>
      <c r="BX43" s="29" t="s">
        <v>9</v>
      </c>
      <c r="BY43" s="29">
        <v>9</v>
      </c>
      <c r="BZ43" s="29" t="s">
        <v>9</v>
      </c>
      <c r="CA43" s="29">
        <v>2</v>
      </c>
      <c r="CB43" s="29">
        <v>204</v>
      </c>
      <c r="CC43" s="29">
        <v>3</v>
      </c>
      <c r="CD43" s="29">
        <v>197</v>
      </c>
      <c r="CE43" s="29">
        <v>4</v>
      </c>
      <c r="CF43" s="16"/>
      <c r="CG43" s="13"/>
      <c r="CH43" s="60" t="s">
        <v>14</v>
      </c>
      <c r="CI43" s="62" t="s">
        <v>0</v>
      </c>
      <c r="CJ43" s="19"/>
      <c r="CK43" s="491"/>
      <c r="CL43" s="11"/>
      <c r="CM43" s="20"/>
      <c r="CN43" s="526"/>
      <c r="CO43" s="21"/>
      <c r="CP43" s="56" t="s">
        <v>14</v>
      </c>
      <c r="CQ43" s="61" t="s">
        <v>0</v>
      </c>
      <c r="CR43" s="53"/>
      <c r="CS43" s="29">
        <v>65</v>
      </c>
      <c r="CT43" s="29">
        <v>7</v>
      </c>
      <c r="CU43" s="29">
        <v>7</v>
      </c>
      <c r="CV43" s="29">
        <v>4</v>
      </c>
      <c r="CW43" s="29" t="s">
        <v>9</v>
      </c>
      <c r="CX43" s="29">
        <v>3</v>
      </c>
      <c r="CY43" s="29" t="s">
        <v>9</v>
      </c>
      <c r="CZ43" s="29">
        <v>7</v>
      </c>
      <c r="DA43" s="29">
        <v>4</v>
      </c>
      <c r="DB43" s="29" t="s">
        <v>9</v>
      </c>
      <c r="DC43" s="29">
        <v>3</v>
      </c>
      <c r="DD43" s="29" t="s">
        <v>9</v>
      </c>
      <c r="DE43" s="29" t="s">
        <v>9</v>
      </c>
      <c r="DF43" s="29">
        <v>54</v>
      </c>
      <c r="DG43" s="29" t="s">
        <v>9</v>
      </c>
      <c r="DH43" s="29">
        <v>54</v>
      </c>
      <c r="DI43" s="29" t="s">
        <v>9</v>
      </c>
      <c r="DJ43" s="16"/>
      <c r="DK43" s="13"/>
      <c r="DL43" s="60" t="s">
        <v>14</v>
      </c>
      <c r="DM43" s="62" t="s">
        <v>0</v>
      </c>
      <c r="DN43" s="19"/>
      <c r="DO43" s="491"/>
      <c r="DP43" s="11"/>
    </row>
    <row r="44" spans="2:120" s="1" customFormat="1" ht="12">
      <c r="B44" s="492"/>
      <c r="C44" s="3"/>
      <c r="D44" s="56" t="s">
        <v>15</v>
      </c>
      <c r="E44" s="2"/>
      <c r="F44" s="48"/>
      <c r="G44" s="29">
        <v>4826</v>
      </c>
      <c r="H44" s="29">
        <v>2725</v>
      </c>
      <c r="I44" s="29">
        <v>2552</v>
      </c>
      <c r="J44" s="29">
        <v>1869</v>
      </c>
      <c r="K44" s="29">
        <v>96</v>
      </c>
      <c r="L44" s="29">
        <v>542</v>
      </c>
      <c r="M44" s="29">
        <v>45</v>
      </c>
      <c r="N44" s="29">
        <v>2403</v>
      </c>
      <c r="O44" s="29">
        <v>1752</v>
      </c>
      <c r="P44" s="29">
        <v>78</v>
      </c>
      <c r="Q44" s="29">
        <v>532</v>
      </c>
      <c r="R44" s="29">
        <v>41</v>
      </c>
      <c r="S44" s="29">
        <v>173</v>
      </c>
      <c r="T44" s="29">
        <v>1838</v>
      </c>
      <c r="U44" s="29">
        <v>191</v>
      </c>
      <c r="V44" s="29">
        <v>1561</v>
      </c>
      <c r="W44" s="29">
        <v>86</v>
      </c>
      <c r="X44" s="16"/>
      <c r="Y44" s="13"/>
      <c r="Z44" s="60" t="s">
        <v>15</v>
      </c>
      <c r="AA44" s="11"/>
      <c r="AB44" s="19"/>
      <c r="AC44" s="491"/>
      <c r="AD44" s="11"/>
      <c r="AE44" s="20"/>
      <c r="AF44" s="526"/>
      <c r="AG44" s="21"/>
      <c r="AH44" s="56" t="s">
        <v>15</v>
      </c>
      <c r="AI44" s="2"/>
      <c r="AJ44" s="53"/>
      <c r="AK44" s="29">
        <v>4548</v>
      </c>
      <c r="AL44" s="29">
        <v>2534</v>
      </c>
      <c r="AM44" s="29">
        <v>2371</v>
      </c>
      <c r="AN44" s="29">
        <v>1708</v>
      </c>
      <c r="AO44" s="29">
        <v>88</v>
      </c>
      <c r="AP44" s="29">
        <v>531</v>
      </c>
      <c r="AQ44" s="29">
        <v>44</v>
      </c>
      <c r="AR44" s="29">
        <v>2233</v>
      </c>
      <c r="AS44" s="29">
        <v>1601</v>
      </c>
      <c r="AT44" s="29">
        <v>71</v>
      </c>
      <c r="AU44" s="29">
        <v>521</v>
      </c>
      <c r="AV44" s="29">
        <v>40</v>
      </c>
      <c r="AW44" s="29">
        <v>163</v>
      </c>
      <c r="AX44" s="29">
        <v>1758</v>
      </c>
      <c r="AY44" s="29">
        <v>168</v>
      </c>
      <c r="AZ44" s="29">
        <v>1511</v>
      </c>
      <c r="BA44" s="29">
        <v>79</v>
      </c>
      <c r="BB44" s="16"/>
      <c r="BC44" s="13"/>
      <c r="BD44" s="60" t="s">
        <v>15</v>
      </c>
      <c r="BE44" s="11"/>
      <c r="BF44" s="19"/>
      <c r="BG44" s="491"/>
      <c r="BH44" s="11"/>
      <c r="BI44" s="20"/>
      <c r="BJ44" s="526"/>
      <c r="BK44" s="21"/>
      <c r="BL44" s="56" t="s">
        <v>15</v>
      </c>
      <c r="BM44" s="2"/>
      <c r="BN44" s="53"/>
      <c r="BO44" s="29">
        <v>209</v>
      </c>
      <c r="BP44" s="29">
        <v>147</v>
      </c>
      <c r="BQ44" s="29">
        <v>138</v>
      </c>
      <c r="BR44" s="29">
        <v>125</v>
      </c>
      <c r="BS44" s="29">
        <v>5</v>
      </c>
      <c r="BT44" s="29">
        <v>8</v>
      </c>
      <c r="BU44" s="29" t="s">
        <v>9</v>
      </c>
      <c r="BV44" s="29">
        <v>128</v>
      </c>
      <c r="BW44" s="29">
        <v>116</v>
      </c>
      <c r="BX44" s="29">
        <v>4</v>
      </c>
      <c r="BY44" s="29">
        <v>8</v>
      </c>
      <c r="BZ44" s="29" t="s">
        <v>9</v>
      </c>
      <c r="CA44" s="29">
        <v>9</v>
      </c>
      <c r="CB44" s="29">
        <v>56</v>
      </c>
      <c r="CC44" s="29">
        <v>18</v>
      </c>
      <c r="CD44" s="29">
        <v>32</v>
      </c>
      <c r="CE44" s="29">
        <v>6</v>
      </c>
      <c r="CF44" s="16"/>
      <c r="CG44" s="13"/>
      <c r="CH44" s="60" t="s">
        <v>15</v>
      </c>
      <c r="CI44" s="11"/>
      <c r="CJ44" s="19"/>
      <c r="CK44" s="491"/>
      <c r="CL44" s="11"/>
      <c r="CM44" s="20"/>
      <c r="CN44" s="526"/>
      <c r="CO44" s="21"/>
      <c r="CP44" s="56" t="s">
        <v>15</v>
      </c>
      <c r="CQ44" s="2"/>
      <c r="CR44" s="53"/>
      <c r="CS44" s="29">
        <v>69</v>
      </c>
      <c r="CT44" s="29">
        <v>44</v>
      </c>
      <c r="CU44" s="29">
        <v>43</v>
      </c>
      <c r="CV44" s="29">
        <v>36</v>
      </c>
      <c r="CW44" s="29">
        <v>3</v>
      </c>
      <c r="CX44" s="29">
        <v>3</v>
      </c>
      <c r="CY44" s="29">
        <v>1</v>
      </c>
      <c r="CZ44" s="29">
        <v>42</v>
      </c>
      <c r="DA44" s="29">
        <v>35</v>
      </c>
      <c r="DB44" s="29">
        <v>3</v>
      </c>
      <c r="DC44" s="29">
        <v>3</v>
      </c>
      <c r="DD44" s="29">
        <v>1</v>
      </c>
      <c r="DE44" s="29">
        <v>1</v>
      </c>
      <c r="DF44" s="29">
        <v>24</v>
      </c>
      <c r="DG44" s="29">
        <v>5</v>
      </c>
      <c r="DH44" s="29">
        <v>18</v>
      </c>
      <c r="DI44" s="29">
        <v>1</v>
      </c>
      <c r="DJ44" s="16"/>
      <c r="DK44" s="13"/>
      <c r="DL44" s="60" t="s">
        <v>15</v>
      </c>
      <c r="DM44" s="11"/>
      <c r="DN44" s="19"/>
      <c r="DO44" s="491"/>
      <c r="DP44" s="11"/>
    </row>
    <row r="45" spans="2:120" s="1" customFormat="1" ht="12">
      <c r="B45" s="492"/>
      <c r="C45" s="3"/>
      <c r="D45" s="56" t="s">
        <v>16</v>
      </c>
      <c r="E45" s="2"/>
      <c r="F45" s="48"/>
      <c r="G45" s="29">
        <v>3947</v>
      </c>
      <c r="H45" s="29">
        <v>3137</v>
      </c>
      <c r="I45" s="29">
        <v>2914</v>
      </c>
      <c r="J45" s="29">
        <v>2530</v>
      </c>
      <c r="K45" s="29">
        <v>239</v>
      </c>
      <c r="L45" s="29">
        <v>29</v>
      </c>
      <c r="M45" s="29">
        <v>116</v>
      </c>
      <c r="N45" s="29">
        <v>2674</v>
      </c>
      <c r="O45" s="29">
        <v>2355</v>
      </c>
      <c r="P45" s="29">
        <v>179</v>
      </c>
      <c r="Q45" s="29">
        <v>26</v>
      </c>
      <c r="R45" s="29">
        <v>114</v>
      </c>
      <c r="S45" s="29">
        <v>223</v>
      </c>
      <c r="T45" s="29">
        <v>519</v>
      </c>
      <c r="U45" s="29">
        <v>396</v>
      </c>
      <c r="V45" s="29">
        <v>61</v>
      </c>
      <c r="W45" s="29">
        <v>62</v>
      </c>
      <c r="X45" s="16"/>
      <c r="Y45" s="13"/>
      <c r="Z45" s="60" t="s">
        <v>16</v>
      </c>
      <c r="AA45" s="11"/>
      <c r="AB45" s="19"/>
      <c r="AC45" s="491"/>
      <c r="AD45" s="11"/>
      <c r="AE45" s="20"/>
      <c r="AF45" s="526"/>
      <c r="AG45" s="21"/>
      <c r="AH45" s="56" t="s">
        <v>16</v>
      </c>
      <c r="AI45" s="2"/>
      <c r="AJ45" s="53"/>
      <c r="AK45" s="29">
        <v>3664</v>
      </c>
      <c r="AL45" s="29">
        <v>2885</v>
      </c>
      <c r="AM45" s="29">
        <v>2675</v>
      </c>
      <c r="AN45" s="29">
        <v>2325</v>
      </c>
      <c r="AO45" s="29">
        <v>216</v>
      </c>
      <c r="AP45" s="29">
        <v>29</v>
      </c>
      <c r="AQ45" s="29">
        <v>105</v>
      </c>
      <c r="AR45" s="29">
        <v>2456</v>
      </c>
      <c r="AS45" s="29">
        <v>2161</v>
      </c>
      <c r="AT45" s="29">
        <v>166</v>
      </c>
      <c r="AU45" s="29">
        <v>26</v>
      </c>
      <c r="AV45" s="29">
        <v>103</v>
      </c>
      <c r="AW45" s="29">
        <v>210</v>
      </c>
      <c r="AX45" s="29">
        <v>490</v>
      </c>
      <c r="AY45" s="29">
        <v>374</v>
      </c>
      <c r="AZ45" s="29">
        <v>60</v>
      </c>
      <c r="BA45" s="29">
        <v>56</v>
      </c>
      <c r="BB45" s="16"/>
      <c r="BC45" s="13"/>
      <c r="BD45" s="60" t="s">
        <v>16</v>
      </c>
      <c r="BE45" s="11"/>
      <c r="BF45" s="19"/>
      <c r="BG45" s="491"/>
      <c r="BH45" s="11"/>
      <c r="BI45" s="20"/>
      <c r="BJ45" s="526"/>
      <c r="BK45" s="21"/>
      <c r="BL45" s="56" t="s">
        <v>16</v>
      </c>
      <c r="BM45" s="2"/>
      <c r="BN45" s="53"/>
      <c r="BO45" s="29">
        <v>215</v>
      </c>
      <c r="BP45" s="29">
        <v>192</v>
      </c>
      <c r="BQ45" s="29">
        <v>184</v>
      </c>
      <c r="BR45" s="29">
        <v>159</v>
      </c>
      <c r="BS45" s="29">
        <v>16</v>
      </c>
      <c r="BT45" s="29" t="s">
        <v>9</v>
      </c>
      <c r="BU45" s="29">
        <v>9</v>
      </c>
      <c r="BV45" s="29">
        <v>168</v>
      </c>
      <c r="BW45" s="29">
        <v>150</v>
      </c>
      <c r="BX45" s="29">
        <v>9</v>
      </c>
      <c r="BY45" s="29" t="s">
        <v>9</v>
      </c>
      <c r="BZ45" s="29">
        <v>9</v>
      </c>
      <c r="CA45" s="29">
        <v>8</v>
      </c>
      <c r="CB45" s="29">
        <v>23</v>
      </c>
      <c r="CC45" s="29">
        <v>17</v>
      </c>
      <c r="CD45" s="29">
        <v>1</v>
      </c>
      <c r="CE45" s="29">
        <v>5</v>
      </c>
      <c r="CF45" s="16"/>
      <c r="CG45" s="13"/>
      <c r="CH45" s="60" t="s">
        <v>16</v>
      </c>
      <c r="CI45" s="11"/>
      <c r="CJ45" s="19"/>
      <c r="CK45" s="491"/>
      <c r="CL45" s="11"/>
      <c r="CM45" s="20"/>
      <c r="CN45" s="526"/>
      <c r="CO45" s="21"/>
      <c r="CP45" s="56" t="s">
        <v>16</v>
      </c>
      <c r="CQ45" s="2"/>
      <c r="CR45" s="53"/>
      <c r="CS45" s="29">
        <v>68</v>
      </c>
      <c r="CT45" s="29">
        <v>60</v>
      </c>
      <c r="CU45" s="29">
        <v>55</v>
      </c>
      <c r="CV45" s="29">
        <v>46</v>
      </c>
      <c r="CW45" s="29">
        <v>7</v>
      </c>
      <c r="CX45" s="29" t="s">
        <v>9</v>
      </c>
      <c r="CY45" s="29">
        <v>2</v>
      </c>
      <c r="CZ45" s="29">
        <v>50</v>
      </c>
      <c r="DA45" s="29">
        <v>44</v>
      </c>
      <c r="DB45" s="29">
        <v>4</v>
      </c>
      <c r="DC45" s="29" t="s">
        <v>9</v>
      </c>
      <c r="DD45" s="29">
        <v>2</v>
      </c>
      <c r="DE45" s="29">
        <v>5</v>
      </c>
      <c r="DF45" s="29">
        <v>6</v>
      </c>
      <c r="DG45" s="29">
        <v>5</v>
      </c>
      <c r="DH45" s="29" t="s">
        <v>9</v>
      </c>
      <c r="DI45" s="29">
        <v>1</v>
      </c>
      <c r="DJ45" s="16"/>
      <c r="DK45" s="13"/>
      <c r="DL45" s="60" t="s">
        <v>16</v>
      </c>
      <c r="DM45" s="11"/>
      <c r="DN45" s="19"/>
      <c r="DO45" s="491"/>
      <c r="DP45" s="11"/>
    </row>
    <row r="46" spans="2:120" s="1" customFormat="1" ht="12">
      <c r="B46" s="492"/>
      <c r="C46" s="3"/>
      <c r="D46" s="56" t="s">
        <v>17</v>
      </c>
      <c r="E46" s="2"/>
      <c r="F46" s="48"/>
      <c r="G46" s="29">
        <v>4583</v>
      </c>
      <c r="H46" s="29">
        <v>3564</v>
      </c>
      <c r="I46" s="29">
        <v>3395</v>
      </c>
      <c r="J46" s="29">
        <v>2808</v>
      </c>
      <c r="K46" s="29">
        <v>414</v>
      </c>
      <c r="L46" s="29">
        <v>16</v>
      </c>
      <c r="M46" s="29">
        <v>157</v>
      </c>
      <c r="N46" s="29">
        <v>3047</v>
      </c>
      <c r="O46" s="29">
        <v>2559</v>
      </c>
      <c r="P46" s="29">
        <v>325</v>
      </c>
      <c r="Q46" s="29">
        <v>15</v>
      </c>
      <c r="R46" s="29">
        <v>148</v>
      </c>
      <c r="S46" s="29">
        <v>169</v>
      </c>
      <c r="T46" s="29">
        <v>749</v>
      </c>
      <c r="U46" s="29">
        <v>633</v>
      </c>
      <c r="V46" s="29">
        <v>30</v>
      </c>
      <c r="W46" s="29">
        <v>86</v>
      </c>
      <c r="X46" s="16"/>
      <c r="Y46" s="13"/>
      <c r="Z46" s="60" t="s">
        <v>17</v>
      </c>
      <c r="AA46" s="11"/>
      <c r="AB46" s="19"/>
      <c r="AC46" s="491"/>
      <c r="AD46" s="11"/>
      <c r="AE46" s="20"/>
      <c r="AF46" s="526"/>
      <c r="AG46" s="21"/>
      <c r="AH46" s="56" t="s">
        <v>17</v>
      </c>
      <c r="AI46" s="2"/>
      <c r="AJ46" s="53"/>
      <c r="AK46" s="29">
        <v>4266</v>
      </c>
      <c r="AL46" s="29">
        <v>3299</v>
      </c>
      <c r="AM46" s="29">
        <v>3142</v>
      </c>
      <c r="AN46" s="29">
        <v>2608</v>
      </c>
      <c r="AO46" s="29">
        <v>377</v>
      </c>
      <c r="AP46" s="29">
        <v>16</v>
      </c>
      <c r="AQ46" s="29">
        <v>141</v>
      </c>
      <c r="AR46" s="29">
        <v>2827</v>
      </c>
      <c r="AS46" s="29">
        <v>2383</v>
      </c>
      <c r="AT46" s="29">
        <v>297</v>
      </c>
      <c r="AU46" s="29">
        <v>15</v>
      </c>
      <c r="AV46" s="29">
        <v>132</v>
      </c>
      <c r="AW46" s="29">
        <v>157</v>
      </c>
      <c r="AX46" s="29">
        <v>705</v>
      </c>
      <c r="AY46" s="29">
        <v>597</v>
      </c>
      <c r="AZ46" s="29">
        <v>29</v>
      </c>
      <c r="BA46" s="29">
        <v>79</v>
      </c>
      <c r="BB46" s="16"/>
      <c r="BC46" s="13"/>
      <c r="BD46" s="60" t="s">
        <v>17</v>
      </c>
      <c r="BE46" s="11"/>
      <c r="BF46" s="19"/>
      <c r="BG46" s="491"/>
      <c r="BH46" s="11"/>
      <c r="BI46" s="20"/>
      <c r="BJ46" s="526"/>
      <c r="BK46" s="21"/>
      <c r="BL46" s="56" t="s">
        <v>17</v>
      </c>
      <c r="BM46" s="2"/>
      <c r="BN46" s="53"/>
      <c r="BO46" s="29">
        <v>239</v>
      </c>
      <c r="BP46" s="29">
        <v>197</v>
      </c>
      <c r="BQ46" s="29">
        <v>189</v>
      </c>
      <c r="BR46" s="29">
        <v>148</v>
      </c>
      <c r="BS46" s="29">
        <v>27</v>
      </c>
      <c r="BT46" s="29" t="s">
        <v>9</v>
      </c>
      <c r="BU46" s="29">
        <v>14</v>
      </c>
      <c r="BV46" s="29">
        <v>167</v>
      </c>
      <c r="BW46" s="29">
        <v>133</v>
      </c>
      <c r="BX46" s="29">
        <v>20</v>
      </c>
      <c r="BY46" s="29" t="s">
        <v>9</v>
      </c>
      <c r="BZ46" s="29">
        <v>14</v>
      </c>
      <c r="CA46" s="29">
        <v>8</v>
      </c>
      <c r="CB46" s="29">
        <v>38</v>
      </c>
      <c r="CC46" s="29">
        <v>31</v>
      </c>
      <c r="CD46" s="29">
        <v>1</v>
      </c>
      <c r="CE46" s="29">
        <v>6</v>
      </c>
      <c r="CF46" s="16"/>
      <c r="CG46" s="13"/>
      <c r="CH46" s="60" t="s">
        <v>17</v>
      </c>
      <c r="CI46" s="11"/>
      <c r="CJ46" s="19"/>
      <c r="CK46" s="491"/>
      <c r="CL46" s="11"/>
      <c r="CM46" s="20"/>
      <c r="CN46" s="526"/>
      <c r="CO46" s="21"/>
      <c r="CP46" s="56" t="s">
        <v>17</v>
      </c>
      <c r="CQ46" s="2"/>
      <c r="CR46" s="53"/>
      <c r="CS46" s="29">
        <v>78</v>
      </c>
      <c r="CT46" s="29">
        <v>68</v>
      </c>
      <c r="CU46" s="29">
        <v>64</v>
      </c>
      <c r="CV46" s="29">
        <v>52</v>
      </c>
      <c r="CW46" s="29">
        <v>10</v>
      </c>
      <c r="CX46" s="29" t="s">
        <v>9</v>
      </c>
      <c r="CY46" s="29">
        <v>2</v>
      </c>
      <c r="CZ46" s="29">
        <v>53</v>
      </c>
      <c r="DA46" s="29">
        <v>43</v>
      </c>
      <c r="DB46" s="29">
        <v>8</v>
      </c>
      <c r="DC46" s="29" t="s">
        <v>9</v>
      </c>
      <c r="DD46" s="29">
        <v>2</v>
      </c>
      <c r="DE46" s="29">
        <v>4</v>
      </c>
      <c r="DF46" s="29">
        <v>6</v>
      </c>
      <c r="DG46" s="29">
        <v>5</v>
      </c>
      <c r="DH46" s="29" t="s">
        <v>9</v>
      </c>
      <c r="DI46" s="29">
        <v>1</v>
      </c>
      <c r="DJ46" s="16"/>
      <c r="DK46" s="13"/>
      <c r="DL46" s="60" t="s">
        <v>17</v>
      </c>
      <c r="DM46" s="11"/>
      <c r="DN46" s="19"/>
      <c r="DO46" s="491"/>
      <c r="DP46" s="11"/>
    </row>
    <row r="47" spans="2:120" s="1" customFormat="1" ht="12">
      <c r="B47" s="492"/>
      <c r="C47" s="3"/>
      <c r="D47" s="56" t="s">
        <v>18</v>
      </c>
      <c r="E47" s="2"/>
      <c r="F47" s="48"/>
      <c r="G47" s="29">
        <v>5333</v>
      </c>
      <c r="H47" s="29">
        <v>4152</v>
      </c>
      <c r="I47" s="29">
        <v>3978</v>
      </c>
      <c r="J47" s="29">
        <v>3257</v>
      </c>
      <c r="K47" s="29">
        <v>594</v>
      </c>
      <c r="L47" s="29">
        <v>10</v>
      </c>
      <c r="M47" s="29">
        <v>117</v>
      </c>
      <c r="N47" s="29">
        <v>3541</v>
      </c>
      <c r="O47" s="29">
        <v>2957</v>
      </c>
      <c r="P47" s="29">
        <v>463</v>
      </c>
      <c r="Q47" s="29">
        <v>9</v>
      </c>
      <c r="R47" s="29">
        <v>112</v>
      </c>
      <c r="S47" s="29">
        <v>174</v>
      </c>
      <c r="T47" s="29">
        <v>907</v>
      </c>
      <c r="U47" s="29">
        <v>775</v>
      </c>
      <c r="V47" s="29">
        <v>24</v>
      </c>
      <c r="W47" s="29">
        <v>108</v>
      </c>
      <c r="X47" s="16"/>
      <c r="Y47" s="13"/>
      <c r="Z47" s="60" t="s">
        <v>18</v>
      </c>
      <c r="AA47" s="11"/>
      <c r="AB47" s="19"/>
      <c r="AC47" s="491"/>
      <c r="AD47" s="11"/>
      <c r="AE47" s="20"/>
      <c r="AF47" s="526"/>
      <c r="AG47" s="21"/>
      <c r="AH47" s="56" t="s">
        <v>18</v>
      </c>
      <c r="AI47" s="2"/>
      <c r="AJ47" s="53"/>
      <c r="AK47" s="29">
        <v>4973</v>
      </c>
      <c r="AL47" s="29">
        <v>3840</v>
      </c>
      <c r="AM47" s="29">
        <v>3675</v>
      </c>
      <c r="AN47" s="29">
        <v>3004</v>
      </c>
      <c r="AO47" s="29">
        <v>552</v>
      </c>
      <c r="AP47" s="29">
        <v>9</v>
      </c>
      <c r="AQ47" s="29">
        <v>110</v>
      </c>
      <c r="AR47" s="29">
        <v>3299</v>
      </c>
      <c r="AS47" s="29">
        <v>2748</v>
      </c>
      <c r="AT47" s="29">
        <v>438</v>
      </c>
      <c r="AU47" s="29">
        <v>8</v>
      </c>
      <c r="AV47" s="29">
        <v>105</v>
      </c>
      <c r="AW47" s="29">
        <v>165</v>
      </c>
      <c r="AX47" s="29">
        <v>863</v>
      </c>
      <c r="AY47" s="29">
        <v>743</v>
      </c>
      <c r="AZ47" s="29">
        <v>23</v>
      </c>
      <c r="BA47" s="29">
        <v>97</v>
      </c>
      <c r="BB47" s="16"/>
      <c r="BC47" s="13"/>
      <c r="BD47" s="60" t="s">
        <v>18</v>
      </c>
      <c r="BE47" s="11"/>
      <c r="BF47" s="19"/>
      <c r="BG47" s="491"/>
      <c r="BH47" s="11"/>
      <c r="BI47" s="20"/>
      <c r="BJ47" s="526"/>
      <c r="BK47" s="21"/>
      <c r="BL47" s="56" t="s">
        <v>18</v>
      </c>
      <c r="BM47" s="2"/>
      <c r="BN47" s="53"/>
      <c r="BO47" s="29">
        <v>286</v>
      </c>
      <c r="BP47" s="29">
        <v>245</v>
      </c>
      <c r="BQ47" s="29">
        <v>238</v>
      </c>
      <c r="BR47" s="29">
        <v>201</v>
      </c>
      <c r="BS47" s="29">
        <v>30</v>
      </c>
      <c r="BT47" s="29">
        <v>1</v>
      </c>
      <c r="BU47" s="29">
        <v>6</v>
      </c>
      <c r="BV47" s="29">
        <v>194</v>
      </c>
      <c r="BW47" s="29">
        <v>168</v>
      </c>
      <c r="BX47" s="29">
        <v>19</v>
      </c>
      <c r="BY47" s="29">
        <v>1</v>
      </c>
      <c r="BZ47" s="29">
        <v>6</v>
      </c>
      <c r="CA47" s="29">
        <v>7</v>
      </c>
      <c r="CB47" s="29">
        <v>38</v>
      </c>
      <c r="CC47" s="29">
        <v>28</v>
      </c>
      <c r="CD47" s="29" t="s">
        <v>9</v>
      </c>
      <c r="CE47" s="29">
        <v>10</v>
      </c>
      <c r="CF47" s="16"/>
      <c r="CG47" s="13"/>
      <c r="CH47" s="60" t="s">
        <v>18</v>
      </c>
      <c r="CI47" s="11"/>
      <c r="CJ47" s="19"/>
      <c r="CK47" s="491"/>
      <c r="CL47" s="11"/>
      <c r="CM47" s="20"/>
      <c r="CN47" s="526"/>
      <c r="CO47" s="21"/>
      <c r="CP47" s="56" t="s">
        <v>18</v>
      </c>
      <c r="CQ47" s="2"/>
      <c r="CR47" s="53"/>
      <c r="CS47" s="29">
        <v>74</v>
      </c>
      <c r="CT47" s="29">
        <v>67</v>
      </c>
      <c r="CU47" s="29">
        <v>65</v>
      </c>
      <c r="CV47" s="29">
        <v>52</v>
      </c>
      <c r="CW47" s="29">
        <v>12</v>
      </c>
      <c r="CX47" s="29" t="s">
        <v>9</v>
      </c>
      <c r="CY47" s="29">
        <v>1</v>
      </c>
      <c r="CZ47" s="29">
        <v>48</v>
      </c>
      <c r="DA47" s="29">
        <v>41</v>
      </c>
      <c r="DB47" s="29">
        <v>6</v>
      </c>
      <c r="DC47" s="29" t="s">
        <v>9</v>
      </c>
      <c r="DD47" s="29">
        <v>1</v>
      </c>
      <c r="DE47" s="29">
        <v>2</v>
      </c>
      <c r="DF47" s="29">
        <v>6</v>
      </c>
      <c r="DG47" s="29">
        <v>4</v>
      </c>
      <c r="DH47" s="29">
        <v>1</v>
      </c>
      <c r="DI47" s="29">
        <v>1</v>
      </c>
      <c r="DJ47" s="16"/>
      <c r="DK47" s="13"/>
      <c r="DL47" s="60" t="s">
        <v>18</v>
      </c>
      <c r="DM47" s="11"/>
      <c r="DN47" s="19"/>
      <c r="DO47" s="491"/>
      <c r="DP47" s="11"/>
    </row>
    <row r="48" spans="2:120" s="1" customFormat="1" ht="12">
      <c r="B48" s="492"/>
      <c r="C48" s="3"/>
      <c r="D48" s="56" t="s">
        <v>19</v>
      </c>
      <c r="E48" s="2"/>
      <c r="F48" s="48"/>
      <c r="G48" s="29">
        <v>6019</v>
      </c>
      <c r="H48" s="29">
        <v>4712</v>
      </c>
      <c r="I48" s="29">
        <v>4525</v>
      </c>
      <c r="J48" s="29">
        <v>3619</v>
      </c>
      <c r="K48" s="29">
        <v>841</v>
      </c>
      <c r="L48" s="29">
        <v>1</v>
      </c>
      <c r="M48" s="29">
        <v>64</v>
      </c>
      <c r="N48" s="29">
        <v>4009</v>
      </c>
      <c r="O48" s="29">
        <v>3306</v>
      </c>
      <c r="P48" s="29">
        <v>653</v>
      </c>
      <c r="Q48" s="29">
        <v>1</v>
      </c>
      <c r="R48" s="29">
        <v>49</v>
      </c>
      <c r="S48" s="29">
        <v>187</v>
      </c>
      <c r="T48" s="29">
        <v>1026</v>
      </c>
      <c r="U48" s="29">
        <v>919</v>
      </c>
      <c r="V48" s="29">
        <v>12</v>
      </c>
      <c r="W48" s="29">
        <v>95</v>
      </c>
      <c r="X48" s="16"/>
      <c r="Y48" s="13"/>
      <c r="Z48" s="60" t="s">
        <v>19</v>
      </c>
      <c r="AA48" s="11"/>
      <c r="AB48" s="19"/>
      <c r="AC48" s="491"/>
      <c r="AD48" s="11"/>
      <c r="AE48" s="20"/>
      <c r="AF48" s="526"/>
      <c r="AG48" s="21"/>
      <c r="AH48" s="56" t="s">
        <v>19</v>
      </c>
      <c r="AI48" s="2"/>
      <c r="AJ48" s="53"/>
      <c r="AK48" s="29">
        <v>5618</v>
      </c>
      <c r="AL48" s="29">
        <v>4372</v>
      </c>
      <c r="AM48" s="29">
        <v>4195</v>
      </c>
      <c r="AN48" s="29">
        <v>3364</v>
      </c>
      <c r="AO48" s="29">
        <v>771</v>
      </c>
      <c r="AP48" s="29">
        <v>1</v>
      </c>
      <c r="AQ48" s="29">
        <v>59</v>
      </c>
      <c r="AR48" s="29">
        <v>3745</v>
      </c>
      <c r="AS48" s="29">
        <v>3088</v>
      </c>
      <c r="AT48" s="29">
        <v>611</v>
      </c>
      <c r="AU48" s="29">
        <v>1</v>
      </c>
      <c r="AV48" s="29">
        <v>45</v>
      </c>
      <c r="AW48" s="29">
        <v>177</v>
      </c>
      <c r="AX48" s="29">
        <v>981</v>
      </c>
      <c r="AY48" s="29">
        <v>882</v>
      </c>
      <c r="AZ48" s="29">
        <v>12</v>
      </c>
      <c r="BA48" s="29">
        <v>87</v>
      </c>
      <c r="BB48" s="16"/>
      <c r="BC48" s="13"/>
      <c r="BD48" s="60" t="s">
        <v>19</v>
      </c>
      <c r="BE48" s="11"/>
      <c r="BF48" s="19"/>
      <c r="BG48" s="491"/>
      <c r="BH48" s="11"/>
      <c r="BI48" s="20"/>
      <c r="BJ48" s="526"/>
      <c r="BK48" s="21"/>
      <c r="BL48" s="56" t="s">
        <v>19</v>
      </c>
      <c r="BM48" s="2"/>
      <c r="BN48" s="53"/>
      <c r="BO48" s="29">
        <v>305</v>
      </c>
      <c r="BP48" s="29">
        <v>256</v>
      </c>
      <c r="BQ48" s="29">
        <v>249</v>
      </c>
      <c r="BR48" s="29">
        <v>196</v>
      </c>
      <c r="BS48" s="29">
        <v>49</v>
      </c>
      <c r="BT48" s="29" t="s">
        <v>9</v>
      </c>
      <c r="BU48" s="29">
        <v>4</v>
      </c>
      <c r="BV48" s="29">
        <v>206</v>
      </c>
      <c r="BW48" s="29">
        <v>168</v>
      </c>
      <c r="BX48" s="29">
        <v>35</v>
      </c>
      <c r="BY48" s="29" t="s">
        <v>9</v>
      </c>
      <c r="BZ48" s="29">
        <v>3</v>
      </c>
      <c r="CA48" s="29">
        <v>7</v>
      </c>
      <c r="CB48" s="29">
        <v>40</v>
      </c>
      <c r="CC48" s="29">
        <v>32</v>
      </c>
      <c r="CD48" s="29" t="s">
        <v>9</v>
      </c>
      <c r="CE48" s="29">
        <v>8</v>
      </c>
      <c r="CF48" s="16"/>
      <c r="CG48" s="13"/>
      <c r="CH48" s="60" t="s">
        <v>19</v>
      </c>
      <c r="CI48" s="11"/>
      <c r="CJ48" s="19"/>
      <c r="CK48" s="491"/>
      <c r="CL48" s="11"/>
      <c r="CM48" s="20"/>
      <c r="CN48" s="526"/>
      <c r="CO48" s="21"/>
      <c r="CP48" s="56" t="s">
        <v>19</v>
      </c>
      <c r="CQ48" s="2"/>
      <c r="CR48" s="53"/>
      <c r="CS48" s="29">
        <v>96</v>
      </c>
      <c r="CT48" s="29">
        <v>84</v>
      </c>
      <c r="CU48" s="29">
        <v>81</v>
      </c>
      <c r="CV48" s="29">
        <v>59</v>
      </c>
      <c r="CW48" s="29">
        <v>21</v>
      </c>
      <c r="CX48" s="29" t="s">
        <v>9</v>
      </c>
      <c r="CY48" s="29">
        <v>1</v>
      </c>
      <c r="CZ48" s="29">
        <v>58</v>
      </c>
      <c r="DA48" s="29">
        <v>50</v>
      </c>
      <c r="DB48" s="29">
        <v>7</v>
      </c>
      <c r="DC48" s="29" t="s">
        <v>9</v>
      </c>
      <c r="DD48" s="29">
        <v>1</v>
      </c>
      <c r="DE48" s="29">
        <v>3</v>
      </c>
      <c r="DF48" s="29">
        <v>5</v>
      </c>
      <c r="DG48" s="29">
        <v>5</v>
      </c>
      <c r="DH48" s="29" t="s">
        <v>9</v>
      </c>
      <c r="DI48" s="29" t="s">
        <v>9</v>
      </c>
      <c r="DJ48" s="16"/>
      <c r="DK48" s="13"/>
      <c r="DL48" s="60" t="s">
        <v>19</v>
      </c>
      <c r="DM48" s="11"/>
      <c r="DN48" s="19"/>
      <c r="DO48" s="491"/>
      <c r="DP48" s="11"/>
    </row>
    <row r="49" spans="1:120" s="1" customFormat="1" ht="12">
      <c r="B49" s="492"/>
      <c r="C49" s="3"/>
      <c r="D49" s="56" t="s">
        <v>20</v>
      </c>
      <c r="E49" s="2"/>
      <c r="F49" s="48"/>
      <c r="G49" s="29">
        <v>5763</v>
      </c>
      <c r="H49" s="29">
        <v>4499</v>
      </c>
      <c r="I49" s="29">
        <v>4324</v>
      </c>
      <c r="J49" s="29">
        <v>3408</v>
      </c>
      <c r="K49" s="29">
        <v>895</v>
      </c>
      <c r="L49" s="29">
        <v>1</v>
      </c>
      <c r="M49" s="29">
        <v>20</v>
      </c>
      <c r="N49" s="29">
        <v>3642</v>
      </c>
      <c r="O49" s="29">
        <v>2955</v>
      </c>
      <c r="P49" s="29">
        <v>675</v>
      </c>
      <c r="Q49" s="29">
        <v>1</v>
      </c>
      <c r="R49" s="29">
        <v>11</v>
      </c>
      <c r="S49" s="29">
        <v>175</v>
      </c>
      <c r="T49" s="29">
        <v>1034</v>
      </c>
      <c r="U49" s="29">
        <v>903</v>
      </c>
      <c r="V49" s="29">
        <v>10</v>
      </c>
      <c r="W49" s="29">
        <v>121</v>
      </c>
      <c r="X49" s="16"/>
      <c r="Y49" s="13"/>
      <c r="Z49" s="60" t="s">
        <v>20</v>
      </c>
      <c r="AA49" s="11"/>
      <c r="AB49" s="19"/>
      <c r="AC49" s="491"/>
      <c r="AD49" s="11"/>
      <c r="AE49" s="20"/>
      <c r="AF49" s="526"/>
      <c r="AG49" s="21"/>
      <c r="AH49" s="56" t="s">
        <v>20</v>
      </c>
      <c r="AI49" s="2"/>
      <c r="AJ49" s="53"/>
      <c r="AK49" s="29">
        <v>5350</v>
      </c>
      <c r="AL49" s="29">
        <v>4145</v>
      </c>
      <c r="AM49" s="29">
        <v>3980</v>
      </c>
      <c r="AN49" s="29">
        <v>3147</v>
      </c>
      <c r="AO49" s="29">
        <v>812</v>
      </c>
      <c r="AP49" s="29">
        <v>1</v>
      </c>
      <c r="AQ49" s="29">
        <v>20</v>
      </c>
      <c r="AR49" s="29">
        <v>3397</v>
      </c>
      <c r="AS49" s="29">
        <v>2758</v>
      </c>
      <c r="AT49" s="29">
        <v>627</v>
      </c>
      <c r="AU49" s="29">
        <v>1</v>
      </c>
      <c r="AV49" s="29">
        <v>11</v>
      </c>
      <c r="AW49" s="29">
        <v>165</v>
      </c>
      <c r="AX49" s="29">
        <v>980</v>
      </c>
      <c r="AY49" s="29">
        <v>858</v>
      </c>
      <c r="AZ49" s="29">
        <v>10</v>
      </c>
      <c r="BA49" s="29">
        <v>112</v>
      </c>
      <c r="BB49" s="16"/>
      <c r="BC49" s="13"/>
      <c r="BD49" s="60" t="s">
        <v>20</v>
      </c>
      <c r="BE49" s="11"/>
      <c r="BF49" s="19"/>
      <c r="BG49" s="491"/>
      <c r="BH49" s="11"/>
      <c r="BI49" s="20"/>
      <c r="BJ49" s="526"/>
      <c r="BK49" s="21"/>
      <c r="BL49" s="56" t="s">
        <v>20</v>
      </c>
      <c r="BM49" s="2"/>
      <c r="BN49" s="53"/>
      <c r="BO49" s="29">
        <v>308</v>
      </c>
      <c r="BP49" s="29">
        <v>265</v>
      </c>
      <c r="BQ49" s="29">
        <v>257</v>
      </c>
      <c r="BR49" s="29">
        <v>200</v>
      </c>
      <c r="BS49" s="29">
        <v>57</v>
      </c>
      <c r="BT49" s="29" t="s">
        <v>9</v>
      </c>
      <c r="BU49" s="29" t="s">
        <v>9</v>
      </c>
      <c r="BV49" s="29">
        <v>195</v>
      </c>
      <c r="BW49" s="29">
        <v>160</v>
      </c>
      <c r="BX49" s="29">
        <v>35</v>
      </c>
      <c r="BY49" s="29" t="s">
        <v>9</v>
      </c>
      <c r="BZ49" s="29" t="s">
        <v>9</v>
      </c>
      <c r="CA49" s="29">
        <v>8</v>
      </c>
      <c r="CB49" s="29">
        <v>41</v>
      </c>
      <c r="CC49" s="29">
        <v>35</v>
      </c>
      <c r="CD49" s="29" t="s">
        <v>9</v>
      </c>
      <c r="CE49" s="29">
        <v>6</v>
      </c>
      <c r="CF49" s="16"/>
      <c r="CG49" s="13"/>
      <c r="CH49" s="60" t="s">
        <v>20</v>
      </c>
      <c r="CI49" s="11"/>
      <c r="CJ49" s="19"/>
      <c r="CK49" s="491"/>
      <c r="CL49" s="11"/>
      <c r="CM49" s="20"/>
      <c r="CN49" s="526"/>
      <c r="CO49" s="21"/>
      <c r="CP49" s="56" t="s">
        <v>20</v>
      </c>
      <c r="CQ49" s="2"/>
      <c r="CR49" s="53"/>
      <c r="CS49" s="29">
        <v>105</v>
      </c>
      <c r="CT49" s="29">
        <v>89</v>
      </c>
      <c r="CU49" s="29">
        <v>87</v>
      </c>
      <c r="CV49" s="29">
        <v>61</v>
      </c>
      <c r="CW49" s="29">
        <v>26</v>
      </c>
      <c r="CX49" s="29" t="s">
        <v>9</v>
      </c>
      <c r="CY49" s="29" t="s">
        <v>9</v>
      </c>
      <c r="CZ49" s="29">
        <v>50</v>
      </c>
      <c r="DA49" s="29">
        <v>37</v>
      </c>
      <c r="DB49" s="29">
        <v>13</v>
      </c>
      <c r="DC49" s="29" t="s">
        <v>9</v>
      </c>
      <c r="DD49" s="29" t="s">
        <v>9</v>
      </c>
      <c r="DE49" s="29">
        <v>2</v>
      </c>
      <c r="DF49" s="29">
        <v>13</v>
      </c>
      <c r="DG49" s="29">
        <v>10</v>
      </c>
      <c r="DH49" s="29" t="s">
        <v>9</v>
      </c>
      <c r="DI49" s="29">
        <v>3</v>
      </c>
      <c r="DJ49" s="16"/>
      <c r="DK49" s="13"/>
      <c r="DL49" s="60" t="s">
        <v>20</v>
      </c>
      <c r="DM49" s="11"/>
      <c r="DN49" s="19"/>
      <c r="DO49" s="491"/>
      <c r="DP49" s="11"/>
    </row>
    <row r="50" spans="1:120" s="1" customFormat="1" ht="12">
      <c r="B50" s="492"/>
      <c r="C50" s="3"/>
      <c r="D50" s="56" t="s">
        <v>21</v>
      </c>
      <c r="E50" s="2"/>
      <c r="F50" s="48"/>
      <c r="G50" s="29">
        <v>6290</v>
      </c>
      <c r="H50" s="29">
        <v>4780</v>
      </c>
      <c r="I50" s="29">
        <v>4625</v>
      </c>
      <c r="J50" s="29">
        <v>3549</v>
      </c>
      <c r="K50" s="29">
        <v>1042</v>
      </c>
      <c r="L50" s="29">
        <v>1</v>
      </c>
      <c r="M50" s="29">
        <v>33</v>
      </c>
      <c r="N50" s="29">
        <v>3746</v>
      </c>
      <c r="O50" s="29">
        <v>2975</v>
      </c>
      <c r="P50" s="29">
        <v>747</v>
      </c>
      <c r="Q50" s="29">
        <v>1</v>
      </c>
      <c r="R50" s="29">
        <v>23</v>
      </c>
      <c r="S50" s="29">
        <v>155</v>
      </c>
      <c r="T50" s="29">
        <v>1319</v>
      </c>
      <c r="U50" s="29">
        <v>1182</v>
      </c>
      <c r="V50" s="29">
        <v>3</v>
      </c>
      <c r="W50" s="29">
        <v>134</v>
      </c>
      <c r="X50" s="16"/>
      <c r="Y50" s="13"/>
      <c r="Z50" s="60" t="s">
        <v>21</v>
      </c>
      <c r="AA50" s="11"/>
      <c r="AB50" s="19"/>
      <c r="AC50" s="491"/>
      <c r="AD50" s="11"/>
      <c r="AE50" s="20"/>
      <c r="AF50" s="526"/>
      <c r="AG50" s="21"/>
      <c r="AH50" s="56" t="s">
        <v>21</v>
      </c>
      <c r="AI50" s="2"/>
      <c r="AJ50" s="53"/>
      <c r="AK50" s="29">
        <v>5744</v>
      </c>
      <c r="AL50" s="29">
        <v>4314</v>
      </c>
      <c r="AM50" s="29">
        <v>4165</v>
      </c>
      <c r="AN50" s="29">
        <v>3188</v>
      </c>
      <c r="AO50" s="29">
        <v>946</v>
      </c>
      <c r="AP50" s="29">
        <v>1</v>
      </c>
      <c r="AQ50" s="29">
        <v>30</v>
      </c>
      <c r="AR50" s="29">
        <v>3443</v>
      </c>
      <c r="AS50" s="29">
        <v>2731</v>
      </c>
      <c r="AT50" s="29">
        <v>689</v>
      </c>
      <c r="AU50" s="29">
        <v>1</v>
      </c>
      <c r="AV50" s="29">
        <v>22</v>
      </c>
      <c r="AW50" s="29">
        <v>149</v>
      </c>
      <c r="AX50" s="29">
        <v>1247</v>
      </c>
      <c r="AY50" s="29">
        <v>1118</v>
      </c>
      <c r="AZ50" s="29">
        <v>3</v>
      </c>
      <c r="BA50" s="29">
        <v>126</v>
      </c>
      <c r="BB50" s="16"/>
      <c r="BC50" s="13"/>
      <c r="BD50" s="60" t="s">
        <v>21</v>
      </c>
      <c r="BE50" s="11"/>
      <c r="BF50" s="19"/>
      <c r="BG50" s="491"/>
      <c r="BH50" s="11"/>
      <c r="BI50" s="20"/>
      <c r="BJ50" s="526"/>
      <c r="BK50" s="21"/>
      <c r="BL50" s="56" t="s">
        <v>21</v>
      </c>
      <c r="BM50" s="2"/>
      <c r="BN50" s="53"/>
      <c r="BO50" s="29">
        <v>427</v>
      </c>
      <c r="BP50" s="29">
        <v>364</v>
      </c>
      <c r="BQ50" s="29">
        <v>359</v>
      </c>
      <c r="BR50" s="29">
        <v>281</v>
      </c>
      <c r="BS50" s="29">
        <v>75</v>
      </c>
      <c r="BT50" s="29" t="s">
        <v>9</v>
      </c>
      <c r="BU50" s="29">
        <v>3</v>
      </c>
      <c r="BV50" s="29">
        <v>241</v>
      </c>
      <c r="BW50" s="29">
        <v>192</v>
      </c>
      <c r="BX50" s="29">
        <v>48</v>
      </c>
      <c r="BY50" s="29" t="s">
        <v>9</v>
      </c>
      <c r="BZ50" s="29">
        <v>1</v>
      </c>
      <c r="CA50" s="29">
        <v>5</v>
      </c>
      <c r="CB50" s="29">
        <v>58</v>
      </c>
      <c r="CC50" s="29">
        <v>53</v>
      </c>
      <c r="CD50" s="29" t="s">
        <v>9</v>
      </c>
      <c r="CE50" s="29">
        <v>5</v>
      </c>
      <c r="CF50" s="16"/>
      <c r="CG50" s="13"/>
      <c r="CH50" s="60" t="s">
        <v>21</v>
      </c>
      <c r="CI50" s="11"/>
      <c r="CJ50" s="19"/>
      <c r="CK50" s="491"/>
      <c r="CL50" s="11"/>
      <c r="CM50" s="20"/>
      <c r="CN50" s="526"/>
      <c r="CO50" s="21"/>
      <c r="CP50" s="56" t="s">
        <v>21</v>
      </c>
      <c r="CQ50" s="2"/>
      <c r="CR50" s="53"/>
      <c r="CS50" s="29">
        <v>119</v>
      </c>
      <c r="CT50" s="29">
        <v>102</v>
      </c>
      <c r="CU50" s="29">
        <v>101</v>
      </c>
      <c r="CV50" s="29">
        <v>80</v>
      </c>
      <c r="CW50" s="29">
        <v>21</v>
      </c>
      <c r="CX50" s="29" t="s">
        <v>9</v>
      </c>
      <c r="CY50" s="29" t="s">
        <v>9</v>
      </c>
      <c r="CZ50" s="29">
        <v>62</v>
      </c>
      <c r="DA50" s="29">
        <v>52</v>
      </c>
      <c r="DB50" s="29">
        <v>10</v>
      </c>
      <c r="DC50" s="29" t="s">
        <v>9</v>
      </c>
      <c r="DD50" s="29" t="s">
        <v>9</v>
      </c>
      <c r="DE50" s="29">
        <v>1</v>
      </c>
      <c r="DF50" s="29">
        <v>14</v>
      </c>
      <c r="DG50" s="29">
        <v>11</v>
      </c>
      <c r="DH50" s="29" t="s">
        <v>9</v>
      </c>
      <c r="DI50" s="29">
        <v>3</v>
      </c>
      <c r="DJ50" s="16"/>
      <c r="DK50" s="13"/>
      <c r="DL50" s="60" t="s">
        <v>21</v>
      </c>
      <c r="DM50" s="11"/>
      <c r="DN50" s="19"/>
      <c r="DO50" s="491"/>
      <c r="DP50" s="11"/>
    </row>
    <row r="51" spans="1:120" s="1" customFormat="1" ht="12">
      <c r="B51" s="492"/>
      <c r="C51" s="3"/>
      <c r="D51" s="56" t="s">
        <v>22</v>
      </c>
      <c r="E51" s="2"/>
      <c r="F51" s="48"/>
      <c r="G51" s="29">
        <v>6430</v>
      </c>
      <c r="H51" s="29">
        <v>4470</v>
      </c>
      <c r="I51" s="29">
        <v>4341</v>
      </c>
      <c r="J51" s="29">
        <v>3289</v>
      </c>
      <c r="K51" s="29">
        <v>1013</v>
      </c>
      <c r="L51" s="29" t="s">
        <v>9</v>
      </c>
      <c r="M51" s="29">
        <v>39</v>
      </c>
      <c r="N51" s="29">
        <v>3200</v>
      </c>
      <c r="O51" s="29">
        <v>2533</v>
      </c>
      <c r="P51" s="29">
        <v>640</v>
      </c>
      <c r="Q51" s="29" t="s">
        <v>9</v>
      </c>
      <c r="R51" s="29">
        <v>27</v>
      </c>
      <c r="S51" s="29">
        <v>129</v>
      </c>
      <c r="T51" s="29">
        <v>1807</v>
      </c>
      <c r="U51" s="29">
        <v>1575</v>
      </c>
      <c r="V51" s="29">
        <v>3</v>
      </c>
      <c r="W51" s="29">
        <v>229</v>
      </c>
      <c r="X51" s="16"/>
      <c r="Y51" s="13"/>
      <c r="Z51" s="60" t="s">
        <v>22</v>
      </c>
      <c r="AA51" s="11"/>
      <c r="AB51" s="19"/>
      <c r="AC51" s="491"/>
      <c r="AD51" s="11"/>
      <c r="AE51" s="20"/>
      <c r="AF51" s="526"/>
      <c r="AG51" s="21"/>
      <c r="AH51" s="56" t="s">
        <v>22</v>
      </c>
      <c r="AI51" s="2"/>
      <c r="AJ51" s="53"/>
      <c r="AK51" s="29">
        <v>5901</v>
      </c>
      <c r="AL51" s="29">
        <v>4049</v>
      </c>
      <c r="AM51" s="29">
        <v>3926</v>
      </c>
      <c r="AN51" s="29">
        <v>2967</v>
      </c>
      <c r="AO51" s="29">
        <v>921</v>
      </c>
      <c r="AP51" s="29" t="s">
        <v>9</v>
      </c>
      <c r="AQ51" s="29">
        <v>38</v>
      </c>
      <c r="AR51" s="29">
        <v>2974</v>
      </c>
      <c r="AS51" s="29">
        <v>2352</v>
      </c>
      <c r="AT51" s="29">
        <v>596</v>
      </c>
      <c r="AU51" s="29" t="s">
        <v>9</v>
      </c>
      <c r="AV51" s="29">
        <v>26</v>
      </c>
      <c r="AW51" s="29">
        <v>123</v>
      </c>
      <c r="AX51" s="29">
        <v>1708</v>
      </c>
      <c r="AY51" s="29">
        <v>1498</v>
      </c>
      <c r="AZ51" s="29">
        <v>2</v>
      </c>
      <c r="BA51" s="29">
        <v>208</v>
      </c>
      <c r="BB51" s="16"/>
      <c r="BC51" s="13"/>
      <c r="BD51" s="60" t="s">
        <v>22</v>
      </c>
      <c r="BE51" s="11"/>
      <c r="BF51" s="19"/>
      <c r="BG51" s="491"/>
      <c r="BH51" s="11"/>
      <c r="BI51" s="20"/>
      <c r="BJ51" s="526"/>
      <c r="BK51" s="21"/>
      <c r="BL51" s="56" t="s">
        <v>22</v>
      </c>
      <c r="BM51" s="2"/>
      <c r="BN51" s="53"/>
      <c r="BO51" s="29">
        <v>394</v>
      </c>
      <c r="BP51" s="29">
        <v>308</v>
      </c>
      <c r="BQ51" s="29">
        <v>303</v>
      </c>
      <c r="BR51" s="29">
        <v>233</v>
      </c>
      <c r="BS51" s="29">
        <v>69</v>
      </c>
      <c r="BT51" s="29" t="s">
        <v>9</v>
      </c>
      <c r="BU51" s="29">
        <v>1</v>
      </c>
      <c r="BV51" s="29">
        <v>173</v>
      </c>
      <c r="BW51" s="29">
        <v>140</v>
      </c>
      <c r="BX51" s="29">
        <v>32</v>
      </c>
      <c r="BY51" s="29" t="s">
        <v>9</v>
      </c>
      <c r="BZ51" s="29">
        <v>1</v>
      </c>
      <c r="CA51" s="29">
        <v>5</v>
      </c>
      <c r="CB51" s="29">
        <v>78</v>
      </c>
      <c r="CC51" s="29">
        <v>59</v>
      </c>
      <c r="CD51" s="29">
        <v>1</v>
      </c>
      <c r="CE51" s="29">
        <v>18</v>
      </c>
      <c r="CF51" s="16"/>
      <c r="CG51" s="13"/>
      <c r="CH51" s="60" t="s">
        <v>22</v>
      </c>
      <c r="CI51" s="11"/>
      <c r="CJ51" s="19"/>
      <c r="CK51" s="491"/>
      <c r="CL51" s="11"/>
      <c r="CM51" s="20"/>
      <c r="CN51" s="526"/>
      <c r="CO51" s="21"/>
      <c r="CP51" s="56" t="s">
        <v>22</v>
      </c>
      <c r="CQ51" s="2"/>
      <c r="CR51" s="53"/>
      <c r="CS51" s="29">
        <v>135</v>
      </c>
      <c r="CT51" s="29">
        <v>113</v>
      </c>
      <c r="CU51" s="29">
        <v>112</v>
      </c>
      <c r="CV51" s="29">
        <v>89</v>
      </c>
      <c r="CW51" s="29">
        <v>23</v>
      </c>
      <c r="CX51" s="29" t="s">
        <v>9</v>
      </c>
      <c r="CY51" s="29" t="s">
        <v>9</v>
      </c>
      <c r="CZ51" s="29">
        <v>53</v>
      </c>
      <c r="DA51" s="29">
        <v>41</v>
      </c>
      <c r="DB51" s="29">
        <v>12</v>
      </c>
      <c r="DC51" s="29" t="s">
        <v>9</v>
      </c>
      <c r="DD51" s="29" t="s">
        <v>9</v>
      </c>
      <c r="DE51" s="29">
        <v>1</v>
      </c>
      <c r="DF51" s="29">
        <v>21</v>
      </c>
      <c r="DG51" s="29">
        <v>18</v>
      </c>
      <c r="DH51" s="29" t="s">
        <v>9</v>
      </c>
      <c r="DI51" s="29">
        <v>3</v>
      </c>
      <c r="DJ51" s="16"/>
      <c r="DK51" s="13"/>
      <c r="DL51" s="60" t="s">
        <v>22</v>
      </c>
      <c r="DM51" s="11"/>
      <c r="DN51" s="19"/>
      <c r="DO51" s="491"/>
      <c r="DP51" s="11"/>
    </row>
    <row r="52" spans="1:120" s="1" customFormat="1" ht="12">
      <c r="B52" s="492"/>
      <c r="C52" s="3"/>
      <c r="D52" s="56" t="s">
        <v>23</v>
      </c>
      <c r="E52" s="2"/>
      <c r="F52" s="48"/>
      <c r="G52" s="29">
        <v>7020</v>
      </c>
      <c r="H52" s="29">
        <v>3775</v>
      </c>
      <c r="I52" s="29">
        <v>3660</v>
      </c>
      <c r="J52" s="29">
        <v>2549</v>
      </c>
      <c r="K52" s="29">
        <v>1057</v>
      </c>
      <c r="L52" s="29">
        <v>2</v>
      </c>
      <c r="M52" s="29">
        <v>52</v>
      </c>
      <c r="N52" s="29">
        <v>2235</v>
      </c>
      <c r="O52" s="29">
        <v>1617</v>
      </c>
      <c r="P52" s="29">
        <v>591</v>
      </c>
      <c r="Q52" s="29">
        <v>2</v>
      </c>
      <c r="R52" s="29">
        <v>25</v>
      </c>
      <c r="S52" s="29">
        <v>115</v>
      </c>
      <c r="T52" s="29">
        <v>3094</v>
      </c>
      <c r="U52" s="29">
        <v>2241</v>
      </c>
      <c r="V52" s="29">
        <v>2</v>
      </c>
      <c r="W52" s="29">
        <v>851</v>
      </c>
      <c r="X52" s="16"/>
      <c r="Y52" s="13"/>
      <c r="Z52" s="60" t="s">
        <v>23</v>
      </c>
      <c r="AA52" s="11"/>
      <c r="AB52" s="19"/>
      <c r="AC52" s="491"/>
      <c r="AD52" s="11"/>
      <c r="AE52" s="20"/>
      <c r="AF52" s="526"/>
      <c r="AG52" s="21"/>
      <c r="AH52" s="56" t="s">
        <v>23</v>
      </c>
      <c r="AI52" s="2"/>
      <c r="AJ52" s="53"/>
      <c r="AK52" s="29">
        <v>6432</v>
      </c>
      <c r="AL52" s="29">
        <v>3380</v>
      </c>
      <c r="AM52" s="29">
        <v>3272</v>
      </c>
      <c r="AN52" s="29">
        <v>2267</v>
      </c>
      <c r="AO52" s="29">
        <v>955</v>
      </c>
      <c r="AP52" s="29">
        <v>2</v>
      </c>
      <c r="AQ52" s="29">
        <v>48</v>
      </c>
      <c r="AR52" s="29">
        <v>2068</v>
      </c>
      <c r="AS52" s="29">
        <v>1503</v>
      </c>
      <c r="AT52" s="29">
        <v>542</v>
      </c>
      <c r="AU52" s="29">
        <v>2</v>
      </c>
      <c r="AV52" s="29">
        <v>21</v>
      </c>
      <c r="AW52" s="29">
        <v>108</v>
      </c>
      <c r="AX52" s="29">
        <v>2911</v>
      </c>
      <c r="AY52" s="29">
        <v>2117</v>
      </c>
      <c r="AZ52" s="29">
        <v>2</v>
      </c>
      <c r="BA52" s="29">
        <v>792</v>
      </c>
      <c r="BB52" s="16"/>
      <c r="BC52" s="13"/>
      <c r="BD52" s="60" t="s">
        <v>23</v>
      </c>
      <c r="BE52" s="11"/>
      <c r="BF52" s="19"/>
      <c r="BG52" s="491"/>
      <c r="BH52" s="11"/>
      <c r="BI52" s="20"/>
      <c r="BJ52" s="526"/>
      <c r="BK52" s="21"/>
      <c r="BL52" s="56" t="s">
        <v>23</v>
      </c>
      <c r="BM52" s="2"/>
      <c r="BN52" s="53"/>
      <c r="BO52" s="29">
        <v>451</v>
      </c>
      <c r="BP52" s="29">
        <v>298</v>
      </c>
      <c r="BQ52" s="29">
        <v>291</v>
      </c>
      <c r="BR52" s="29">
        <v>206</v>
      </c>
      <c r="BS52" s="29">
        <v>82</v>
      </c>
      <c r="BT52" s="29" t="s">
        <v>9</v>
      </c>
      <c r="BU52" s="29">
        <v>3</v>
      </c>
      <c r="BV52" s="29">
        <v>128</v>
      </c>
      <c r="BW52" s="29">
        <v>87</v>
      </c>
      <c r="BX52" s="29">
        <v>38</v>
      </c>
      <c r="BY52" s="29" t="s">
        <v>9</v>
      </c>
      <c r="BZ52" s="29">
        <v>3</v>
      </c>
      <c r="CA52" s="29">
        <v>7</v>
      </c>
      <c r="CB52" s="29">
        <v>148</v>
      </c>
      <c r="CC52" s="29">
        <v>101</v>
      </c>
      <c r="CD52" s="29" t="s">
        <v>9</v>
      </c>
      <c r="CE52" s="29">
        <v>47</v>
      </c>
      <c r="CF52" s="16"/>
      <c r="CG52" s="13"/>
      <c r="CH52" s="60" t="s">
        <v>23</v>
      </c>
      <c r="CI52" s="11"/>
      <c r="CJ52" s="19"/>
      <c r="CK52" s="491"/>
      <c r="CL52" s="11"/>
      <c r="CM52" s="20"/>
      <c r="CN52" s="526"/>
      <c r="CO52" s="21"/>
      <c r="CP52" s="56" t="s">
        <v>23</v>
      </c>
      <c r="CQ52" s="2"/>
      <c r="CR52" s="53"/>
      <c r="CS52" s="29">
        <v>137</v>
      </c>
      <c r="CT52" s="29">
        <v>97</v>
      </c>
      <c r="CU52" s="29">
        <v>97</v>
      </c>
      <c r="CV52" s="29">
        <v>76</v>
      </c>
      <c r="CW52" s="29">
        <v>20</v>
      </c>
      <c r="CX52" s="29" t="s">
        <v>9</v>
      </c>
      <c r="CY52" s="29">
        <v>1</v>
      </c>
      <c r="CZ52" s="29">
        <v>39</v>
      </c>
      <c r="DA52" s="29">
        <v>27</v>
      </c>
      <c r="DB52" s="29">
        <v>11</v>
      </c>
      <c r="DC52" s="29" t="s">
        <v>9</v>
      </c>
      <c r="DD52" s="29">
        <v>1</v>
      </c>
      <c r="DE52" s="29" t="s">
        <v>9</v>
      </c>
      <c r="DF52" s="29">
        <v>35</v>
      </c>
      <c r="DG52" s="29">
        <v>23</v>
      </c>
      <c r="DH52" s="29" t="s">
        <v>9</v>
      </c>
      <c r="DI52" s="29">
        <v>12</v>
      </c>
      <c r="DJ52" s="16"/>
      <c r="DK52" s="13"/>
      <c r="DL52" s="60" t="s">
        <v>23</v>
      </c>
      <c r="DM52" s="11"/>
      <c r="DN52" s="19"/>
      <c r="DO52" s="491"/>
      <c r="DP52" s="11"/>
    </row>
    <row r="53" spans="1:120" s="1" customFormat="1" ht="12">
      <c r="B53" s="492"/>
      <c r="C53" s="3"/>
      <c r="D53" s="56" t="s">
        <v>24</v>
      </c>
      <c r="E53" s="2"/>
      <c r="F53" s="48"/>
      <c r="G53" s="29">
        <v>7784</v>
      </c>
      <c r="H53" s="29">
        <v>2921</v>
      </c>
      <c r="I53" s="29">
        <v>2855</v>
      </c>
      <c r="J53" s="29">
        <v>1771</v>
      </c>
      <c r="K53" s="29">
        <v>1008</v>
      </c>
      <c r="L53" s="29">
        <v>1</v>
      </c>
      <c r="M53" s="29">
        <v>75</v>
      </c>
      <c r="N53" s="29">
        <v>1286</v>
      </c>
      <c r="O53" s="29">
        <v>769</v>
      </c>
      <c r="P53" s="29">
        <v>492</v>
      </c>
      <c r="Q53" s="29" t="s">
        <v>9</v>
      </c>
      <c r="R53" s="29">
        <v>25</v>
      </c>
      <c r="S53" s="29">
        <v>66</v>
      </c>
      <c r="T53" s="29">
        <v>4724</v>
      </c>
      <c r="U53" s="29">
        <v>2629</v>
      </c>
      <c r="V53" s="29">
        <v>2</v>
      </c>
      <c r="W53" s="29">
        <v>2093</v>
      </c>
      <c r="X53" s="16"/>
      <c r="Y53" s="13"/>
      <c r="Z53" s="60" t="s">
        <v>24</v>
      </c>
      <c r="AA53" s="11"/>
      <c r="AB53" s="19"/>
      <c r="AC53" s="491"/>
      <c r="AD53" s="11"/>
      <c r="AE53" s="20"/>
      <c r="AF53" s="526"/>
      <c r="AG53" s="21"/>
      <c r="AH53" s="56" t="s">
        <v>24</v>
      </c>
      <c r="AI53" s="2"/>
      <c r="AJ53" s="53"/>
      <c r="AK53" s="29">
        <v>7176</v>
      </c>
      <c r="AL53" s="29">
        <v>2575</v>
      </c>
      <c r="AM53" s="29">
        <v>2510</v>
      </c>
      <c r="AN53" s="29">
        <v>1520</v>
      </c>
      <c r="AO53" s="29">
        <v>917</v>
      </c>
      <c r="AP53" s="29">
        <v>1</v>
      </c>
      <c r="AQ53" s="29">
        <v>72</v>
      </c>
      <c r="AR53" s="29">
        <v>1196</v>
      </c>
      <c r="AS53" s="29">
        <v>708</v>
      </c>
      <c r="AT53" s="29">
        <v>463</v>
      </c>
      <c r="AU53" s="29" t="s">
        <v>9</v>
      </c>
      <c r="AV53" s="29">
        <v>25</v>
      </c>
      <c r="AW53" s="29">
        <v>65</v>
      </c>
      <c r="AX53" s="29">
        <v>4467</v>
      </c>
      <c r="AY53" s="29">
        <v>2498</v>
      </c>
      <c r="AZ53" s="29">
        <v>1</v>
      </c>
      <c r="BA53" s="29">
        <v>1968</v>
      </c>
      <c r="BB53" s="16"/>
      <c r="BC53" s="13"/>
      <c r="BD53" s="60" t="s">
        <v>24</v>
      </c>
      <c r="BE53" s="11"/>
      <c r="BF53" s="19"/>
      <c r="BG53" s="491"/>
      <c r="BH53" s="11"/>
      <c r="BI53" s="20"/>
      <c r="BJ53" s="526"/>
      <c r="BK53" s="21"/>
      <c r="BL53" s="56" t="s">
        <v>24</v>
      </c>
      <c r="BM53" s="2"/>
      <c r="BN53" s="53"/>
      <c r="BO53" s="29">
        <v>468</v>
      </c>
      <c r="BP53" s="29">
        <v>253</v>
      </c>
      <c r="BQ53" s="29">
        <v>252</v>
      </c>
      <c r="BR53" s="29">
        <v>181</v>
      </c>
      <c r="BS53" s="29">
        <v>69</v>
      </c>
      <c r="BT53" s="29" t="s">
        <v>9</v>
      </c>
      <c r="BU53" s="29">
        <v>2</v>
      </c>
      <c r="BV53" s="29">
        <v>73</v>
      </c>
      <c r="BW53" s="29">
        <v>50</v>
      </c>
      <c r="BX53" s="29">
        <v>23</v>
      </c>
      <c r="BY53" s="29" t="s">
        <v>9</v>
      </c>
      <c r="BZ53" s="29" t="s">
        <v>9</v>
      </c>
      <c r="CA53" s="29">
        <v>1</v>
      </c>
      <c r="CB53" s="29">
        <v>210</v>
      </c>
      <c r="CC53" s="29">
        <v>108</v>
      </c>
      <c r="CD53" s="29">
        <v>1</v>
      </c>
      <c r="CE53" s="29">
        <v>101</v>
      </c>
      <c r="CF53" s="16"/>
      <c r="CG53" s="13"/>
      <c r="CH53" s="60" t="s">
        <v>24</v>
      </c>
      <c r="CI53" s="11"/>
      <c r="CJ53" s="19"/>
      <c r="CK53" s="491"/>
      <c r="CL53" s="11"/>
      <c r="CM53" s="20"/>
      <c r="CN53" s="526"/>
      <c r="CO53" s="21"/>
      <c r="CP53" s="56" t="s">
        <v>24</v>
      </c>
      <c r="CQ53" s="2"/>
      <c r="CR53" s="53"/>
      <c r="CS53" s="29">
        <v>140</v>
      </c>
      <c r="CT53" s="29">
        <v>93</v>
      </c>
      <c r="CU53" s="29">
        <v>93</v>
      </c>
      <c r="CV53" s="29">
        <v>70</v>
      </c>
      <c r="CW53" s="29">
        <v>22</v>
      </c>
      <c r="CX53" s="29" t="s">
        <v>9</v>
      </c>
      <c r="CY53" s="29">
        <v>1</v>
      </c>
      <c r="CZ53" s="29">
        <v>17</v>
      </c>
      <c r="DA53" s="29">
        <v>11</v>
      </c>
      <c r="DB53" s="29">
        <v>6</v>
      </c>
      <c r="DC53" s="29" t="s">
        <v>9</v>
      </c>
      <c r="DD53" s="29" t="s">
        <v>9</v>
      </c>
      <c r="DE53" s="29" t="s">
        <v>9</v>
      </c>
      <c r="DF53" s="29">
        <v>47</v>
      </c>
      <c r="DG53" s="29">
        <v>23</v>
      </c>
      <c r="DH53" s="29" t="s">
        <v>9</v>
      </c>
      <c r="DI53" s="29">
        <v>24</v>
      </c>
      <c r="DJ53" s="16"/>
      <c r="DK53" s="13"/>
      <c r="DL53" s="60" t="s">
        <v>24</v>
      </c>
      <c r="DM53" s="11"/>
      <c r="DN53" s="19"/>
      <c r="DO53" s="491"/>
      <c r="DP53" s="11"/>
    </row>
    <row r="54" spans="1:120" s="1" customFormat="1" ht="12">
      <c r="B54" s="492"/>
      <c r="C54" s="3"/>
      <c r="D54" s="56" t="s">
        <v>25</v>
      </c>
      <c r="E54" s="2"/>
      <c r="F54" s="48"/>
      <c r="G54" s="29">
        <v>6180</v>
      </c>
      <c r="H54" s="29">
        <v>1573</v>
      </c>
      <c r="I54" s="29">
        <v>1560</v>
      </c>
      <c r="J54" s="29">
        <v>965</v>
      </c>
      <c r="K54" s="29">
        <v>542</v>
      </c>
      <c r="L54" s="29">
        <v>1</v>
      </c>
      <c r="M54" s="29">
        <v>52</v>
      </c>
      <c r="N54" s="29">
        <v>395</v>
      </c>
      <c r="O54" s="29">
        <v>210</v>
      </c>
      <c r="P54" s="29">
        <v>180</v>
      </c>
      <c r="Q54" s="29">
        <v>1</v>
      </c>
      <c r="R54" s="29">
        <v>4</v>
      </c>
      <c r="S54" s="29">
        <v>13</v>
      </c>
      <c r="T54" s="29">
        <v>4471</v>
      </c>
      <c r="U54" s="29">
        <v>1866</v>
      </c>
      <c r="V54" s="29">
        <v>4</v>
      </c>
      <c r="W54" s="29">
        <v>2601</v>
      </c>
      <c r="X54" s="16"/>
      <c r="Y54" s="13"/>
      <c r="Z54" s="60" t="s">
        <v>25</v>
      </c>
      <c r="AA54" s="11"/>
      <c r="AB54" s="19"/>
      <c r="AC54" s="491"/>
      <c r="AD54" s="11"/>
      <c r="AE54" s="20"/>
      <c r="AF54" s="526"/>
      <c r="AG54" s="21"/>
      <c r="AH54" s="56" t="s">
        <v>25</v>
      </c>
      <c r="AI54" s="2"/>
      <c r="AJ54" s="53"/>
      <c r="AK54" s="29">
        <v>5683</v>
      </c>
      <c r="AL54" s="29">
        <v>1369</v>
      </c>
      <c r="AM54" s="29">
        <v>1356</v>
      </c>
      <c r="AN54" s="29">
        <v>814</v>
      </c>
      <c r="AO54" s="29">
        <v>493</v>
      </c>
      <c r="AP54" s="29">
        <v>1</v>
      </c>
      <c r="AQ54" s="29">
        <v>48</v>
      </c>
      <c r="AR54" s="29">
        <v>370</v>
      </c>
      <c r="AS54" s="29">
        <v>193</v>
      </c>
      <c r="AT54" s="29">
        <v>172</v>
      </c>
      <c r="AU54" s="29">
        <v>1</v>
      </c>
      <c r="AV54" s="29">
        <v>4</v>
      </c>
      <c r="AW54" s="29">
        <v>13</v>
      </c>
      <c r="AX54" s="29">
        <v>4185</v>
      </c>
      <c r="AY54" s="29">
        <v>1761</v>
      </c>
      <c r="AZ54" s="29">
        <v>3</v>
      </c>
      <c r="BA54" s="29">
        <v>2421</v>
      </c>
      <c r="BB54" s="16"/>
      <c r="BC54" s="13"/>
      <c r="BD54" s="60" t="s">
        <v>25</v>
      </c>
      <c r="BE54" s="11"/>
      <c r="BF54" s="19"/>
      <c r="BG54" s="491"/>
      <c r="BH54" s="11"/>
      <c r="BI54" s="20"/>
      <c r="BJ54" s="526"/>
      <c r="BK54" s="21"/>
      <c r="BL54" s="56" t="s">
        <v>25</v>
      </c>
      <c r="BM54" s="2"/>
      <c r="BN54" s="53"/>
      <c r="BO54" s="29">
        <v>372</v>
      </c>
      <c r="BP54" s="29">
        <v>132</v>
      </c>
      <c r="BQ54" s="29">
        <v>132</v>
      </c>
      <c r="BR54" s="29">
        <v>96</v>
      </c>
      <c r="BS54" s="29">
        <v>32</v>
      </c>
      <c r="BT54" s="29" t="s">
        <v>9</v>
      </c>
      <c r="BU54" s="29">
        <v>4</v>
      </c>
      <c r="BV54" s="29">
        <v>18</v>
      </c>
      <c r="BW54" s="29">
        <v>14</v>
      </c>
      <c r="BX54" s="29">
        <v>4</v>
      </c>
      <c r="BY54" s="29" t="s">
        <v>9</v>
      </c>
      <c r="BZ54" s="29" t="s">
        <v>9</v>
      </c>
      <c r="CA54" s="29" t="s">
        <v>9</v>
      </c>
      <c r="CB54" s="29">
        <v>233</v>
      </c>
      <c r="CC54" s="29">
        <v>92</v>
      </c>
      <c r="CD54" s="29">
        <v>1</v>
      </c>
      <c r="CE54" s="29">
        <v>140</v>
      </c>
      <c r="CF54" s="16"/>
      <c r="CG54" s="13"/>
      <c r="CH54" s="60" t="s">
        <v>25</v>
      </c>
      <c r="CI54" s="11"/>
      <c r="CJ54" s="19"/>
      <c r="CK54" s="491"/>
      <c r="CL54" s="11"/>
      <c r="CM54" s="20"/>
      <c r="CN54" s="526"/>
      <c r="CO54" s="21"/>
      <c r="CP54" s="56" t="s">
        <v>25</v>
      </c>
      <c r="CQ54" s="2"/>
      <c r="CR54" s="53"/>
      <c r="CS54" s="29">
        <v>125</v>
      </c>
      <c r="CT54" s="29">
        <v>72</v>
      </c>
      <c r="CU54" s="29">
        <v>72</v>
      </c>
      <c r="CV54" s="29">
        <v>55</v>
      </c>
      <c r="CW54" s="29">
        <v>17</v>
      </c>
      <c r="CX54" s="29" t="s">
        <v>9</v>
      </c>
      <c r="CY54" s="29" t="s">
        <v>9</v>
      </c>
      <c r="CZ54" s="29">
        <v>7</v>
      </c>
      <c r="DA54" s="29">
        <v>3</v>
      </c>
      <c r="DB54" s="29">
        <v>4</v>
      </c>
      <c r="DC54" s="29" t="s">
        <v>9</v>
      </c>
      <c r="DD54" s="29" t="s">
        <v>9</v>
      </c>
      <c r="DE54" s="29" t="s">
        <v>9</v>
      </c>
      <c r="DF54" s="29">
        <v>53</v>
      </c>
      <c r="DG54" s="29">
        <v>13</v>
      </c>
      <c r="DH54" s="29" t="s">
        <v>9</v>
      </c>
      <c r="DI54" s="29">
        <v>40</v>
      </c>
      <c r="DJ54" s="16"/>
      <c r="DK54" s="13"/>
      <c r="DL54" s="60" t="s">
        <v>25</v>
      </c>
      <c r="DM54" s="11"/>
      <c r="DN54" s="19"/>
      <c r="DO54" s="491"/>
      <c r="DP54" s="11"/>
    </row>
    <row r="55" spans="1:120" s="1" customFormat="1" ht="12">
      <c r="B55" s="492"/>
      <c r="C55" s="3"/>
      <c r="D55" s="56" t="s">
        <v>26</v>
      </c>
      <c r="E55" s="2"/>
      <c r="F55" s="48"/>
      <c r="G55" s="29">
        <v>5855</v>
      </c>
      <c r="H55" s="29">
        <v>1124</v>
      </c>
      <c r="I55" s="29">
        <v>1116</v>
      </c>
      <c r="J55" s="29">
        <v>666</v>
      </c>
      <c r="K55" s="29">
        <v>391</v>
      </c>
      <c r="L55" s="29" t="s">
        <v>9</v>
      </c>
      <c r="M55" s="29">
        <v>59</v>
      </c>
      <c r="N55" s="29">
        <v>181</v>
      </c>
      <c r="O55" s="29">
        <v>82</v>
      </c>
      <c r="P55" s="29">
        <v>91</v>
      </c>
      <c r="Q55" s="29" t="s">
        <v>9</v>
      </c>
      <c r="R55" s="29">
        <v>8</v>
      </c>
      <c r="S55" s="29">
        <v>8</v>
      </c>
      <c r="T55" s="29">
        <v>4593</v>
      </c>
      <c r="U55" s="29">
        <v>1496</v>
      </c>
      <c r="V55" s="29">
        <v>2</v>
      </c>
      <c r="W55" s="29">
        <v>3095</v>
      </c>
      <c r="X55" s="16"/>
      <c r="Y55" s="13"/>
      <c r="Z55" s="60" t="s">
        <v>26</v>
      </c>
      <c r="AA55" s="11"/>
      <c r="AB55" s="19"/>
      <c r="AC55" s="491"/>
      <c r="AD55" s="11"/>
      <c r="AE55" s="20"/>
      <c r="AF55" s="526"/>
      <c r="AG55" s="21"/>
      <c r="AH55" s="56" t="s">
        <v>26</v>
      </c>
      <c r="AI55" s="2"/>
      <c r="AJ55" s="53"/>
      <c r="AK55" s="29">
        <v>5308</v>
      </c>
      <c r="AL55" s="29">
        <v>906</v>
      </c>
      <c r="AM55" s="29">
        <v>899</v>
      </c>
      <c r="AN55" s="29">
        <v>517</v>
      </c>
      <c r="AO55" s="29">
        <v>327</v>
      </c>
      <c r="AP55" s="29" t="s">
        <v>9</v>
      </c>
      <c r="AQ55" s="29">
        <v>55</v>
      </c>
      <c r="AR55" s="29">
        <v>154</v>
      </c>
      <c r="AS55" s="29">
        <v>64</v>
      </c>
      <c r="AT55" s="29">
        <v>82</v>
      </c>
      <c r="AU55" s="29" t="s">
        <v>9</v>
      </c>
      <c r="AV55" s="29">
        <v>8</v>
      </c>
      <c r="AW55" s="29">
        <v>7</v>
      </c>
      <c r="AX55" s="29">
        <v>4269</v>
      </c>
      <c r="AY55" s="29">
        <v>1393</v>
      </c>
      <c r="AZ55" s="29">
        <v>2</v>
      </c>
      <c r="BA55" s="29">
        <v>2874</v>
      </c>
      <c r="BB55" s="16"/>
      <c r="BC55" s="13"/>
      <c r="BD55" s="60" t="s">
        <v>26</v>
      </c>
      <c r="BE55" s="11"/>
      <c r="BF55" s="19"/>
      <c r="BG55" s="491"/>
      <c r="BH55" s="11"/>
      <c r="BI55" s="20"/>
      <c r="BJ55" s="526"/>
      <c r="BK55" s="21"/>
      <c r="BL55" s="56" t="s">
        <v>26</v>
      </c>
      <c r="BM55" s="2"/>
      <c r="BN55" s="53"/>
      <c r="BO55" s="29">
        <v>428</v>
      </c>
      <c r="BP55" s="29">
        <v>157</v>
      </c>
      <c r="BQ55" s="29">
        <v>156</v>
      </c>
      <c r="BR55" s="29">
        <v>107</v>
      </c>
      <c r="BS55" s="29">
        <v>46</v>
      </c>
      <c r="BT55" s="29" t="s">
        <v>9</v>
      </c>
      <c r="BU55" s="29">
        <v>3</v>
      </c>
      <c r="BV55" s="29">
        <v>26</v>
      </c>
      <c r="BW55" s="29">
        <v>17</v>
      </c>
      <c r="BX55" s="29">
        <v>9</v>
      </c>
      <c r="BY55" s="29" t="s">
        <v>9</v>
      </c>
      <c r="BZ55" s="29" t="s">
        <v>9</v>
      </c>
      <c r="CA55" s="29">
        <v>1</v>
      </c>
      <c r="CB55" s="29">
        <v>266</v>
      </c>
      <c r="CC55" s="29">
        <v>78</v>
      </c>
      <c r="CD55" s="29" t="s">
        <v>9</v>
      </c>
      <c r="CE55" s="29">
        <v>188</v>
      </c>
      <c r="CF55" s="16"/>
      <c r="CG55" s="13"/>
      <c r="CH55" s="60" t="s">
        <v>26</v>
      </c>
      <c r="CI55" s="11"/>
      <c r="CJ55" s="19"/>
      <c r="CK55" s="491"/>
      <c r="CL55" s="11"/>
      <c r="CM55" s="20"/>
      <c r="CN55" s="526"/>
      <c r="CO55" s="21"/>
      <c r="CP55" s="56" t="s">
        <v>26</v>
      </c>
      <c r="CQ55" s="2"/>
      <c r="CR55" s="53"/>
      <c r="CS55" s="29">
        <v>119</v>
      </c>
      <c r="CT55" s="29">
        <v>61</v>
      </c>
      <c r="CU55" s="29">
        <v>61</v>
      </c>
      <c r="CV55" s="29">
        <v>42</v>
      </c>
      <c r="CW55" s="29">
        <v>18</v>
      </c>
      <c r="CX55" s="29" t="s">
        <v>9</v>
      </c>
      <c r="CY55" s="29">
        <v>1</v>
      </c>
      <c r="CZ55" s="29">
        <v>1</v>
      </c>
      <c r="DA55" s="29">
        <v>1</v>
      </c>
      <c r="DB55" s="29" t="s">
        <v>9</v>
      </c>
      <c r="DC55" s="29" t="s">
        <v>9</v>
      </c>
      <c r="DD55" s="29" t="s">
        <v>9</v>
      </c>
      <c r="DE55" s="29" t="s">
        <v>9</v>
      </c>
      <c r="DF55" s="29">
        <v>58</v>
      </c>
      <c r="DG55" s="29">
        <v>25</v>
      </c>
      <c r="DH55" s="29" t="s">
        <v>9</v>
      </c>
      <c r="DI55" s="29">
        <v>33</v>
      </c>
      <c r="DJ55" s="16"/>
      <c r="DK55" s="13"/>
      <c r="DL55" s="60" t="s">
        <v>26</v>
      </c>
      <c r="DM55" s="11"/>
      <c r="DN55" s="19"/>
      <c r="DO55" s="491"/>
      <c r="DP55" s="11"/>
    </row>
    <row r="56" spans="1:120" s="1" customFormat="1" ht="12">
      <c r="B56" s="492"/>
      <c r="C56" s="3"/>
      <c r="D56" s="56" t="s">
        <v>27</v>
      </c>
      <c r="E56" s="2"/>
      <c r="F56" s="48"/>
      <c r="G56" s="29">
        <v>5601</v>
      </c>
      <c r="H56" s="29">
        <v>639</v>
      </c>
      <c r="I56" s="29">
        <v>636</v>
      </c>
      <c r="J56" s="29">
        <v>372</v>
      </c>
      <c r="K56" s="29">
        <v>231</v>
      </c>
      <c r="L56" s="29" t="s">
        <v>9</v>
      </c>
      <c r="M56" s="29">
        <v>33</v>
      </c>
      <c r="N56" s="29">
        <v>83</v>
      </c>
      <c r="O56" s="29">
        <v>38</v>
      </c>
      <c r="P56" s="29">
        <v>42</v>
      </c>
      <c r="Q56" s="29" t="s">
        <v>9</v>
      </c>
      <c r="R56" s="29">
        <v>3</v>
      </c>
      <c r="S56" s="29">
        <v>3</v>
      </c>
      <c r="T56" s="29">
        <v>4843</v>
      </c>
      <c r="U56" s="29">
        <v>1142</v>
      </c>
      <c r="V56" s="29">
        <v>3</v>
      </c>
      <c r="W56" s="29">
        <v>3698</v>
      </c>
      <c r="X56" s="16"/>
      <c r="Y56" s="13"/>
      <c r="Z56" s="60" t="s">
        <v>27</v>
      </c>
      <c r="AA56" s="11"/>
      <c r="AB56" s="19"/>
      <c r="AC56" s="491"/>
      <c r="AD56" s="11"/>
      <c r="AE56" s="20"/>
      <c r="AF56" s="526"/>
      <c r="AG56" s="21"/>
      <c r="AH56" s="56" t="s">
        <v>27</v>
      </c>
      <c r="AI56" s="2"/>
      <c r="AJ56" s="53"/>
      <c r="AK56" s="29">
        <v>5017</v>
      </c>
      <c r="AL56" s="29">
        <v>496</v>
      </c>
      <c r="AM56" s="29">
        <v>493</v>
      </c>
      <c r="AN56" s="29">
        <v>269</v>
      </c>
      <c r="AO56" s="29">
        <v>194</v>
      </c>
      <c r="AP56" s="29" t="s">
        <v>9</v>
      </c>
      <c r="AQ56" s="29">
        <v>30</v>
      </c>
      <c r="AR56" s="29">
        <v>73</v>
      </c>
      <c r="AS56" s="29">
        <v>34</v>
      </c>
      <c r="AT56" s="29">
        <v>36</v>
      </c>
      <c r="AU56" s="29" t="s">
        <v>9</v>
      </c>
      <c r="AV56" s="29">
        <v>3</v>
      </c>
      <c r="AW56" s="29">
        <v>3</v>
      </c>
      <c r="AX56" s="29">
        <v>4413</v>
      </c>
      <c r="AY56" s="29">
        <v>1067</v>
      </c>
      <c r="AZ56" s="29">
        <v>3</v>
      </c>
      <c r="BA56" s="29">
        <v>3343</v>
      </c>
      <c r="BB56" s="16"/>
      <c r="BC56" s="13"/>
      <c r="BD56" s="60" t="s">
        <v>27</v>
      </c>
      <c r="BE56" s="11"/>
      <c r="BF56" s="19"/>
      <c r="BG56" s="491"/>
      <c r="BH56" s="11"/>
      <c r="BI56" s="20"/>
      <c r="BJ56" s="526"/>
      <c r="BK56" s="21"/>
      <c r="BL56" s="56" t="s">
        <v>27</v>
      </c>
      <c r="BM56" s="2"/>
      <c r="BN56" s="53"/>
      <c r="BO56" s="29">
        <v>450</v>
      </c>
      <c r="BP56" s="29">
        <v>97</v>
      </c>
      <c r="BQ56" s="29">
        <v>97</v>
      </c>
      <c r="BR56" s="29">
        <v>69</v>
      </c>
      <c r="BS56" s="29">
        <v>27</v>
      </c>
      <c r="BT56" s="29" t="s">
        <v>9</v>
      </c>
      <c r="BU56" s="29">
        <v>1</v>
      </c>
      <c r="BV56" s="29">
        <v>9</v>
      </c>
      <c r="BW56" s="29">
        <v>4</v>
      </c>
      <c r="BX56" s="29">
        <v>5</v>
      </c>
      <c r="BY56" s="29" t="s">
        <v>9</v>
      </c>
      <c r="BZ56" s="29" t="s">
        <v>9</v>
      </c>
      <c r="CA56" s="29" t="s">
        <v>9</v>
      </c>
      <c r="CB56" s="29">
        <v>345</v>
      </c>
      <c r="CC56" s="29">
        <v>60</v>
      </c>
      <c r="CD56" s="29" t="s">
        <v>9</v>
      </c>
      <c r="CE56" s="29">
        <v>285</v>
      </c>
      <c r="CF56" s="16"/>
      <c r="CG56" s="13"/>
      <c r="CH56" s="60" t="s">
        <v>27</v>
      </c>
      <c r="CI56" s="11"/>
      <c r="CJ56" s="19"/>
      <c r="CK56" s="491"/>
      <c r="CL56" s="11"/>
      <c r="CM56" s="20"/>
      <c r="CN56" s="526"/>
      <c r="CO56" s="21"/>
      <c r="CP56" s="56" t="s">
        <v>27</v>
      </c>
      <c r="CQ56" s="2"/>
      <c r="CR56" s="53"/>
      <c r="CS56" s="29">
        <v>134</v>
      </c>
      <c r="CT56" s="29">
        <v>46</v>
      </c>
      <c r="CU56" s="29">
        <v>46</v>
      </c>
      <c r="CV56" s="29">
        <v>34</v>
      </c>
      <c r="CW56" s="29">
        <v>10</v>
      </c>
      <c r="CX56" s="29" t="s">
        <v>9</v>
      </c>
      <c r="CY56" s="29">
        <v>2</v>
      </c>
      <c r="CZ56" s="29">
        <v>1</v>
      </c>
      <c r="DA56" s="29" t="s">
        <v>9</v>
      </c>
      <c r="DB56" s="29">
        <v>1</v>
      </c>
      <c r="DC56" s="29" t="s">
        <v>9</v>
      </c>
      <c r="DD56" s="29" t="s">
        <v>9</v>
      </c>
      <c r="DE56" s="29" t="s">
        <v>9</v>
      </c>
      <c r="DF56" s="29">
        <v>85</v>
      </c>
      <c r="DG56" s="29">
        <v>15</v>
      </c>
      <c r="DH56" s="29" t="s">
        <v>9</v>
      </c>
      <c r="DI56" s="29">
        <v>70</v>
      </c>
      <c r="DJ56" s="16"/>
      <c r="DK56" s="13"/>
      <c r="DL56" s="60" t="s">
        <v>27</v>
      </c>
      <c r="DM56" s="11"/>
      <c r="DN56" s="19"/>
      <c r="DO56" s="491"/>
      <c r="DP56" s="11"/>
    </row>
    <row r="57" spans="1:120" s="1" customFormat="1" ht="12">
      <c r="B57" s="492"/>
      <c r="C57" s="3"/>
      <c r="D57" s="56" t="s">
        <v>28</v>
      </c>
      <c r="E57" s="2"/>
      <c r="F57" s="48"/>
      <c r="G57" s="29">
        <v>5927</v>
      </c>
      <c r="H57" s="29">
        <v>218</v>
      </c>
      <c r="I57" s="29">
        <v>217</v>
      </c>
      <c r="J57" s="29">
        <v>97</v>
      </c>
      <c r="K57" s="29">
        <v>87</v>
      </c>
      <c r="L57" s="29" t="s">
        <v>9</v>
      </c>
      <c r="M57" s="29">
        <v>33</v>
      </c>
      <c r="N57" s="29">
        <v>25</v>
      </c>
      <c r="O57" s="29">
        <v>12</v>
      </c>
      <c r="P57" s="29">
        <v>12</v>
      </c>
      <c r="Q57" s="29" t="s">
        <v>9</v>
      </c>
      <c r="R57" s="29">
        <v>1</v>
      </c>
      <c r="S57" s="29">
        <v>1</v>
      </c>
      <c r="T57" s="29">
        <v>5606</v>
      </c>
      <c r="U57" s="29">
        <v>581</v>
      </c>
      <c r="V57" s="29">
        <v>1</v>
      </c>
      <c r="W57" s="29">
        <v>5024</v>
      </c>
      <c r="X57" s="16"/>
      <c r="Y57" s="13"/>
      <c r="Z57" s="60" t="s">
        <v>28</v>
      </c>
      <c r="AA57" s="11"/>
      <c r="AB57" s="19"/>
      <c r="AC57" s="491"/>
      <c r="AD57" s="11"/>
      <c r="AE57" s="20"/>
      <c r="AF57" s="526"/>
      <c r="AG57" s="21"/>
      <c r="AH57" s="56" t="s">
        <v>28</v>
      </c>
      <c r="AI57" s="2"/>
      <c r="AJ57" s="53"/>
      <c r="AK57" s="29">
        <v>5331</v>
      </c>
      <c r="AL57" s="29">
        <v>179</v>
      </c>
      <c r="AM57" s="29">
        <v>178</v>
      </c>
      <c r="AN57" s="29">
        <v>73</v>
      </c>
      <c r="AO57" s="29">
        <v>75</v>
      </c>
      <c r="AP57" s="29" t="s">
        <v>9</v>
      </c>
      <c r="AQ57" s="29">
        <v>30</v>
      </c>
      <c r="AR57" s="29">
        <v>22</v>
      </c>
      <c r="AS57" s="29">
        <v>10</v>
      </c>
      <c r="AT57" s="29">
        <v>11</v>
      </c>
      <c r="AU57" s="29" t="s">
        <v>9</v>
      </c>
      <c r="AV57" s="29">
        <v>1</v>
      </c>
      <c r="AW57" s="29">
        <v>1</v>
      </c>
      <c r="AX57" s="29">
        <v>5058</v>
      </c>
      <c r="AY57" s="29">
        <v>542</v>
      </c>
      <c r="AZ57" s="29">
        <v>1</v>
      </c>
      <c r="BA57" s="29">
        <v>4515</v>
      </c>
      <c r="BB57" s="16"/>
      <c r="BC57" s="13"/>
      <c r="BD57" s="60" t="s">
        <v>28</v>
      </c>
      <c r="BE57" s="11"/>
      <c r="BF57" s="19"/>
      <c r="BG57" s="491"/>
      <c r="BH57" s="11"/>
      <c r="BI57" s="20"/>
      <c r="BJ57" s="526"/>
      <c r="BK57" s="21"/>
      <c r="BL57" s="56" t="s">
        <v>28</v>
      </c>
      <c r="BM57" s="2"/>
      <c r="BN57" s="53"/>
      <c r="BO57" s="29">
        <v>497</v>
      </c>
      <c r="BP57" s="29">
        <v>29</v>
      </c>
      <c r="BQ57" s="29">
        <v>29</v>
      </c>
      <c r="BR57" s="29">
        <v>18</v>
      </c>
      <c r="BS57" s="29">
        <v>8</v>
      </c>
      <c r="BT57" s="29" t="s">
        <v>9</v>
      </c>
      <c r="BU57" s="29">
        <v>3</v>
      </c>
      <c r="BV57" s="29">
        <v>3</v>
      </c>
      <c r="BW57" s="29">
        <v>2</v>
      </c>
      <c r="BX57" s="29">
        <v>1</v>
      </c>
      <c r="BY57" s="29" t="s">
        <v>9</v>
      </c>
      <c r="BZ57" s="29" t="s">
        <v>9</v>
      </c>
      <c r="CA57" s="29" t="s">
        <v>9</v>
      </c>
      <c r="CB57" s="29">
        <v>462</v>
      </c>
      <c r="CC57" s="29">
        <v>32</v>
      </c>
      <c r="CD57" s="29" t="s">
        <v>9</v>
      </c>
      <c r="CE57" s="29">
        <v>430</v>
      </c>
      <c r="CF57" s="16"/>
      <c r="CG57" s="13"/>
      <c r="CH57" s="60" t="s">
        <v>28</v>
      </c>
      <c r="CI57" s="11"/>
      <c r="CJ57" s="19"/>
      <c r="CK57" s="491"/>
      <c r="CL57" s="11"/>
      <c r="CM57" s="20"/>
      <c r="CN57" s="526"/>
      <c r="CO57" s="21"/>
      <c r="CP57" s="56" t="s">
        <v>28</v>
      </c>
      <c r="CQ57" s="2"/>
      <c r="CR57" s="53"/>
      <c r="CS57" s="29">
        <v>99</v>
      </c>
      <c r="CT57" s="29">
        <v>10</v>
      </c>
      <c r="CU57" s="29">
        <v>10</v>
      </c>
      <c r="CV57" s="29">
        <v>6</v>
      </c>
      <c r="CW57" s="29">
        <v>4</v>
      </c>
      <c r="CX57" s="29" t="s">
        <v>9</v>
      </c>
      <c r="CY57" s="29" t="s">
        <v>9</v>
      </c>
      <c r="CZ57" s="29" t="s">
        <v>9</v>
      </c>
      <c r="DA57" s="29" t="s">
        <v>9</v>
      </c>
      <c r="DB57" s="29" t="s">
        <v>9</v>
      </c>
      <c r="DC57" s="29" t="s">
        <v>9</v>
      </c>
      <c r="DD57" s="29" t="s">
        <v>9</v>
      </c>
      <c r="DE57" s="29" t="s">
        <v>9</v>
      </c>
      <c r="DF57" s="29">
        <v>86</v>
      </c>
      <c r="DG57" s="29">
        <v>7</v>
      </c>
      <c r="DH57" s="29" t="s">
        <v>9</v>
      </c>
      <c r="DI57" s="29">
        <v>79</v>
      </c>
      <c r="DJ57" s="16"/>
      <c r="DK57" s="13"/>
      <c r="DL57" s="60" t="s">
        <v>28</v>
      </c>
      <c r="DM57" s="11"/>
      <c r="DN57" s="19"/>
      <c r="DO57" s="491"/>
      <c r="DP57" s="11"/>
    </row>
    <row r="58" spans="1:120" ht="11.25">
      <c r="A58" s="35"/>
      <c r="F58" s="49"/>
      <c r="G58" s="35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43"/>
      <c r="Y58" s="38"/>
      <c r="Z58" s="38"/>
      <c r="AA58" s="38"/>
      <c r="AB58" s="38"/>
      <c r="AC58" s="38"/>
      <c r="AD58" s="38"/>
      <c r="AE58" s="35"/>
      <c r="AJ58" s="35"/>
      <c r="AK58" s="37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43"/>
      <c r="BC58" s="38"/>
      <c r="BD58" s="38"/>
      <c r="BE58" s="38"/>
      <c r="BF58" s="38"/>
      <c r="BG58" s="38"/>
      <c r="BH58" s="38"/>
      <c r="BI58" s="35"/>
      <c r="BN58" s="49"/>
      <c r="BO58" s="35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43"/>
      <c r="CG58" s="38"/>
      <c r="CH58" s="38"/>
      <c r="CI58" s="38"/>
      <c r="CJ58" s="38"/>
      <c r="CK58" s="38"/>
      <c r="CL58" s="38"/>
      <c r="CM58" s="35"/>
      <c r="CR58" s="49"/>
      <c r="CS58" s="35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43"/>
      <c r="DK58" s="38"/>
      <c r="DL58" s="38"/>
      <c r="DM58" s="38"/>
      <c r="DN58" s="38"/>
      <c r="DO58" s="38"/>
      <c r="DP58" s="38"/>
    </row>
    <row r="59" spans="1:120" ht="3" customHeight="1">
      <c r="A59" s="39"/>
      <c r="B59" s="39"/>
      <c r="C59" s="39"/>
      <c r="D59" s="39"/>
      <c r="E59" s="39"/>
      <c r="F59" s="39"/>
      <c r="G59" s="39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9"/>
      <c r="AF59" s="39"/>
      <c r="AG59" s="39"/>
      <c r="AH59" s="39"/>
      <c r="AI59" s="39"/>
      <c r="AJ59" s="39"/>
      <c r="AK59" s="39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9"/>
      <c r="BJ59" s="39"/>
      <c r="BK59" s="39"/>
      <c r="BL59" s="39"/>
      <c r="BM59" s="39"/>
      <c r="BN59" s="39"/>
      <c r="BO59" s="39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9"/>
      <c r="CN59" s="39"/>
      <c r="CO59" s="39"/>
      <c r="CP59" s="39"/>
      <c r="CQ59" s="39"/>
      <c r="CR59" s="39"/>
      <c r="CS59" s="39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</row>
    <row r="60" spans="1:120" ht="11.25">
      <c r="A60" s="40" t="s">
        <v>10</v>
      </c>
      <c r="B60" s="40"/>
      <c r="C60" s="35"/>
      <c r="D60" s="35"/>
      <c r="E60" s="35"/>
      <c r="F60" s="35"/>
      <c r="G60" s="35"/>
      <c r="AE60" s="40" t="s">
        <v>10</v>
      </c>
      <c r="AF60" s="40"/>
      <c r="AG60" s="35"/>
      <c r="AH60" s="35"/>
      <c r="AI60" s="35"/>
      <c r="AJ60" s="35"/>
      <c r="AK60" s="35"/>
      <c r="BI60" s="40" t="s">
        <v>10</v>
      </c>
      <c r="BJ60" s="40"/>
      <c r="BK60" s="35"/>
      <c r="BL60" s="35"/>
      <c r="BM60" s="35"/>
      <c r="BN60" s="35"/>
      <c r="BO60" s="35"/>
      <c r="CM60" s="40" t="s">
        <v>10</v>
      </c>
      <c r="CN60" s="40"/>
      <c r="CO60" s="35"/>
      <c r="CP60" s="35"/>
      <c r="CQ60" s="35"/>
      <c r="CR60" s="35"/>
      <c r="CS60" s="35"/>
    </row>
    <row r="61" spans="1:120" ht="11.25">
      <c r="A61" s="36" t="s">
        <v>11</v>
      </c>
      <c r="AE61" s="36" t="s">
        <v>11</v>
      </c>
      <c r="BI61" s="36" t="s">
        <v>11</v>
      </c>
      <c r="CM61" s="36" t="s">
        <v>11</v>
      </c>
    </row>
    <row r="62" spans="1:120" ht="11.25"/>
    <row r="63" spans="1:120" ht="11.25"/>
    <row r="64" spans="1:120" ht="11.25"/>
    <row r="65" ht="11.25"/>
    <row r="66" ht="11.25"/>
    <row r="67" ht="11.25"/>
    <row r="68" ht="11.25"/>
    <row r="69" ht="11.25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  <row r="194" ht="11.25"/>
    <row r="195" ht="11.25"/>
    <row r="196" ht="11.25"/>
    <row r="197" ht="11.25"/>
    <row r="198" ht="11.25"/>
    <row r="199" ht="11.25"/>
    <row r="200" ht="11.25"/>
    <row r="201" ht="11.25"/>
    <row r="202" ht="11.25"/>
    <row r="203" ht="11.25"/>
    <row r="204" ht="11.25"/>
    <row r="205" ht="11.25"/>
    <row r="206" ht="11.25"/>
    <row r="207" ht="11.25"/>
    <row r="208" ht="11.25"/>
    <row r="209" ht="11.25"/>
    <row r="210" ht="11.25"/>
    <row r="211" ht="11.25"/>
    <row r="212" ht="11.25"/>
    <row r="213" ht="11.25"/>
    <row r="214" ht="11.25"/>
    <row r="215" ht="11.25"/>
    <row r="216" ht="11.25"/>
    <row r="217" ht="11.25"/>
    <row r="218" ht="11.25"/>
    <row r="219" ht="11.25"/>
    <row r="220" ht="11.25"/>
    <row r="221" ht="11.25"/>
    <row r="222" ht="11.25"/>
    <row r="223" ht="11.25"/>
    <row r="224" ht="11.25"/>
    <row r="225" ht="11.25"/>
    <row r="226" ht="11.25"/>
    <row r="227" ht="11.25"/>
    <row r="228" ht="11.25"/>
    <row r="229" ht="11.25"/>
    <row r="230" ht="11.25"/>
    <row r="231" ht="11.25"/>
    <row r="232" ht="11.25"/>
    <row r="233" ht="11.25"/>
    <row r="234" ht="11.25"/>
    <row r="235" ht="11.25"/>
    <row r="236" ht="11.25"/>
    <row r="237" ht="11.25"/>
    <row r="238" ht="11.25"/>
    <row r="239" ht="11.25"/>
    <row r="240" ht="11.25"/>
    <row r="241" ht="11.25"/>
    <row r="242" ht="11.25"/>
    <row r="243" ht="11.25"/>
    <row r="244" ht="11.25"/>
    <row r="245" ht="11.25"/>
    <row r="246" ht="11.25"/>
    <row r="247" ht="11.25"/>
    <row r="248" ht="11.25"/>
    <row r="249" ht="11.25"/>
    <row r="250" ht="11.25"/>
    <row r="251" ht="11.25"/>
    <row r="252" ht="11.25"/>
    <row r="253" ht="11.25"/>
    <row r="254" ht="11.25"/>
    <row r="255" ht="11.25"/>
    <row r="256" ht="11.25"/>
    <row r="257" ht="11.25"/>
    <row r="258" ht="11.25"/>
    <row r="259" ht="11.25"/>
    <row r="260" ht="11.25"/>
    <row r="261" ht="11.25"/>
    <row r="262" ht="11.25"/>
    <row r="263" ht="11.25"/>
    <row r="264" ht="11.25"/>
    <row r="265" ht="11.25"/>
    <row r="266" ht="11.25"/>
    <row r="267" ht="11.25"/>
    <row r="268" ht="11.25"/>
    <row r="269" ht="11.25"/>
    <row r="270" ht="11.25"/>
    <row r="271" ht="11.25"/>
    <row r="272" ht="11.25"/>
    <row r="273" ht="11.25"/>
    <row r="274" ht="11.25"/>
    <row r="275" ht="11.25"/>
    <row r="276" ht="11.25"/>
    <row r="277" ht="11.25"/>
    <row r="278" ht="11.25"/>
    <row r="279" ht="11.25"/>
    <row r="280" ht="11.25"/>
    <row r="281" ht="11.25"/>
    <row r="282" ht="11.25"/>
    <row r="283" ht="11.25"/>
    <row r="284" ht="11.25"/>
    <row r="285" ht="11.25"/>
    <row r="286" ht="11.25"/>
    <row r="287" ht="11.25"/>
    <row r="288" ht="11.25"/>
    <row r="289" ht="11.25"/>
    <row r="290" ht="11.25"/>
    <row r="291" ht="11.25"/>
    <row r="292" ht="11.25"/>
    <row r="293" ht="11.25"/>
    <row r="294" ht="11.25"/>
    <row r="295" ht="11.25"/>
    <row r="296" ht="11.25"/>
    <row r="297" ht="11.25"/>
    <row r="298" ht="11.25"/>
    <row r="299" ht="11.25"/>
    <row r="300" ht="11.25"/>
    <row r="301" ht="11.25"/>
    <row r="302" ht="11.25"/>
    <row r="303" ht="11.25"/>
    <row r="304" ht="11.25"/>
    <row r="305" ht="11.25"/>
    <row r="306" ht="11.25"/>
    <row r="307" ht="11.25"/>
    <row r="308" ht="11.25"/>
    <row r="309" ht="11.25"/>
    <row r="310" ht="11.25"/>
    <row r="311" ht="11.25"/>
    <row r="312" ht="11.25"/>
    <row r="313" ht="11.25"/>
    <row r="314" ht="11.25"/>
    <row r="315" ht="11.25"/>
    <row r="316" ht="11.25"/>
    <row r="317" ht="11.25"/>
    <row r="318" ht="11.25"/>
    <row r="319" ht="11.25"/>
    <row r="320" ht="11.25"/>
    <row r="321" ht="11.25"/>
    <row r="322" ht="11.25"/>
    <row r="323" ht="11.25"/>
    <row r="324" ht="11.25"/>
    <row r="325" ht="11.25"/>
    <row r="326" ht="11.25"/>
    <row r="327" ht="11.25"/>
    <row r="328" ht="11.25"/>
    <row r="329" ht="11.25"/>
    <row r="330" ht="11.25"/>
    <row r="331" ht="11.25"/>
    <row r="332" ht="11.25"/>
    <row r="333" ht="11.25"/>
    <row r="334" ht="11.25"/>
    <row r="335" ht="11.25"/>
    <row r="336" ht="11.25"/>
    <row r="337" ht="11.25"/>
    <row r="338" ht="11.25"/>
    <row r="339" ht="11.25"/>
    <row r="340" ht="11.25"/>
    <row r="341" ht="11.25"/>
    <row r="342" ht="11.25"/>
    <row r="343" ht="11.25"/>
    <row r="344" ht="11.25"/>
    <row r="345" ht="11.25"/>
    <row r="346" ht="11.25"/>
    <row r="347" ht="11.25"/>
    <row r="348" ht="11.25"/>
    <row r="349" ht="11.25"/>
    <row r="350" ht="11.25"/>
    <row r="351" ht="11.25"/>
    <row r="352" ht="11.25"/>
    <row r="353" ht="11.25"/>
    <row r="354" ht="11.25"/>
    <row r="355" ht="11.25"/>
    <row r="356" ht="11.25"/>
    <row r="357" ht="11.25"/>
    <row r="358" ht="11.25"/>
    <row r="359" ht="11.25"/>
    <row r="360" ht="11.25"/>
    <row r="361" ht="11.25"/>
    <row r="362" ht="11.25"/>
    <row r="363" ht="11.25"/>
    <row r="364" ht="11.25"/>
    <row r="365" ht="11.25"/>
    <row r="366" ht="11.25"/>
    <row r="367" ht="11.25"/>
    <row r="368" ht="11.25"/>
    <row r="369" ht="11.25"/>
    <row r="370" ht="11.25"/>
    <row r="371" ht="11.25"/>
    <row r="372" ht="11.25"/>
    <row r="373" ht="11.25"/>
    <row r="374" ht="11.25"/>
    <row r="375" ht="11.25"/>
    <row r="376" ht="11.25"/>
    <row r="377" ht="11.25"/>
    <row r="378" ht="11.25"/>
    <row r="379" ht="11.25"/>
    <row r="380" ht="11.25"/>
    <row r="381" ht="11.25"/>
    <row r="382" ht="11.25"/>
    <row r="383" ht="11.25"/>
    <row r="384" ht="11.25"/>
    <row r="385" ht="11.25"/>
    <row r="386" ht="11.25"/>
    <row r="387" ht="11.25"/>
    <row r="388" ht="11.25"/>
    <row r="389" ht="11.25"/>
    <row r="390" ht="11.25"/>
    <row r="391" ht="11.25"/>
    <row r="392" ht="11.25"/>
    <row r="393" ht="11.25"/>
    <row r="394" ht="11.25"/>
    <row r="395" ht="11.25"/>
    <row r="396" ht="11.25"/>
    <row r="397" ht="11.25"/>
    <row r="398" ht="11.25"/>
    <row r="399" ht="11.25"/>
    <row r="400" ht="11.25"/>
    <row r="401" ht="11.25"/>
    <row r="402" ht="11.25"/>
    <row r="403" ht="11.25"/>
    <row r="404" ht="11.25"/>
    <row r="405" ht="11.25"/>
    <row r="406" ht="11.25"/>
    <row r="407" ht="11.25"/>
    <row r="408" ht="11.25"/>
    <row r="409" ht="11.25"/>
    <row r="410" ht="11.25"/>
    <row r="411" ht="11.25"/>
    <row r="412" ht="11.25"/>
    <row r="413" ht="11.25"/>
    <row r="414" ht="11.25"/>
    <row r="415" ht="11.25"/>
    <row r="416" ht="11.25"/>
    <row r="417" ht="11.25"/>
    <row r="418" ht="11.25"/>
    <row r="419" ht="11.25"/>
    <row r="420" ht="11.25"/>
    <row r="421" ht="11.25"/>
    <row r="422" ht="11.25"/>
    <row r="423" ht="11.25"/>
    <row r="424" ht="11.25"/>
    <row r="425" ht="11.25"/>
    <row r="426" ht="11.25"/>
    <row r="427" ht="11.25"/>
    <row r="428" ht="11.25"/>
    <row r="429" ht="11.25"/>
    <row r="430" ht="11.25"/>
    <row r="431" ht="11.25"/>
    <row r="432" ht="11.25"/>
    <row r="433" ht="11.25"/>
    <row r="434" ht="11.25"/>
    <row r="435" ht="11.25"/>
    <row r="436" ht="11.25"/>
    <row r="437" ht="11.25"/>
    <row r="438" ht="11.25"/>
    <row r="439" ht="11.25"/>
    <row r="440" ht="11.25"/>
    <row r="441" ht="11.25"/>
    <row r="442" ht="11.25"/>
    <row r="443" ht="11.25"/>
    <row r="444" ht="11.25"/>
    <row r="445" ht="11.25"/>
    <row r="446" ht="11.25"/>
    <row r="447" ht="11.25"/>
    <row r="448" ht="11.25"/>
    <row r="449" ht="11.25"/>
    <row r="450" ht="11.25"/>
    <row r="451" ht="11.25"/>
    <row r="452" ht="11.25"/>
    <row r="453" ht="11.25"/>
    <row r="454" ht="11.25"/>
    <row r="455" ht="11.25"/>
    <row r="456" ht="11.25"/>
    <row r="457" ht="11.25"/>
    <row r="458" ht="11.25"/>
    <row r="459" ht="11.25"/>
    <row r="460" ht="11.25"/>
    <row r="461" ht="11.25"/>
    <row r="462" ht="11.25"/>
    <row r="463" ht="11.25"/>
    <row r="464" ht="11.25"/>
    <row r="465" ht="11.25"/>
    <row r="466" ht="11.25"/>
    <row r="467" ht="11.25"/>
    <row r="468" ht="11.25"/>
    <row r="469" ht="11.25"/>
    <row r="470" ht="11.25"/>
    <row r="471" ht="11.25"/>
    <row r="472" ht="11.25"/>
    <row r="473" ht="11.25"/>
    <row r="474" ht="11.25"/>
    <row r="475" ht="11.25"/>
    <row r="476" ht="11.25"/>
    <row r="477" ht="11.25"/>
    <row r="478" ht="11.25"/>
    <row r="479" ht="11.25"/>
    <row r="480" ht="11.25"/>
    <row r="481" ht="11.25"/>
    <row r="482" ht="11.25"/>
    <row r="483" ht="11.25"/>
    <row r="484" ht="11.25"/>
    <row r="485" ht="11.25"/>
    <row r="486" ht="11.25"/>
    <row r="487" ht="11.25"/>
    <row r="488" ht="11.25"/>
    <row r="489" ht="11.25"/>
    <row r="490" ht="11.25"/>
    <row r="491" ht="11.25"/>
    <row r="492" ht="11.25"/>
    <row r="493" ht="11.25"/>
    <row r="494" ht="11.25"/>
    <row r="495" ht="11.25"/>
    <row r="496" ht="11.25"/>
    <row r="497" ht="11.25"/>
    <row r="498" ht="11.25"/>
    <row r="499" ht="11.25"/>
    <row r="500" ht="11.25"/>
    <row r="501" ht="11.25"/>
    <row r="502" ht="11.25"/>
    <row r="503" ht="11.25"/>
    <row r="504" ht="11.25"/>
    <row r="505" ht="11.25"/>
    <row r="506" ht="11.25"/>
    <row r="507" ht="11.25"/>
    <row r="508" ht="11.25"/>
    <row r="509" ht="11.25"/>
    <row r="510" ht="11.25"/>
    <row r="511" ht="11.25"/>
    <row r="512" ht="11.25"/>
    <row r="513" ht="11.25"/>
    <row r="514" ht="11.25"/>
    <row r="515" ht="11.25"/>
    <row r="516" ht="11.25"/>
    <row r="517" ht="11.25"/>
    <row r="518" ht="11.25"/>
    <row r="519" ht="11.25"/>
    <row r="520" ht="11.25"/>
    <row r="521" ht="11.25"/>
    <row r="522" ht="11.25"/>
    <row r="523" ht="11.25"/>
    <row r="524" ht="11.25"/>
    <row r="525" ht="11.25"/>
    <row r="526" ht="11.25"/>
    <row r="527" ht="11.25"/>
    <row r="528" ht="11.25"/>
    <row r="529" ht="11.25"/>
    <row r="530" ht="11.25"/>
    <row r="531" ht="11.25"/>
    <row r="532" ht="11.25"/>
    <row r="533" ht="11.25"/>
    <row r="534" ht="11.25"/>
    <row r="535" ht="11.25"/>
    <row r="536" ht="11.25"/>
    <row r="537" ht="11.25"/>
    <row r="538" ht="11.25"/>
    <row r="539" ht="11.25"/>
    <row r="540" ht="11.25"/>
    <row r="541" ht="11.25"/>
    <row r="542" ht="11.25"/>
    <row r="543" ht="11.25"/>
    <row r="544" ht="11.25"/>
    <row r="545" ht="11.25"/>
    <row r="546" ht="11.25"/>
    <row r="547" ht="11.25"/>
    <row r="548" ht="11.25"/>
    <row r="549" ht="11.25"/>
    <row r="550" ht="11.25"/>
    <row r="551" ht="11.25"/>
    <row r="552" ht="11.25"/>
    <row r="553" ht="11.25"/>
    <row r="554" ht="11.25"/>
    <row r="555" ht="11.25"/>
    <row r="556" ht="11.25"/>
    <row r="557" ht="11.25"/>
    <row r="558" ht="11.25"/>
    <row r="559" ht="11.25"/>
    <row r="560" ht="11.25"/>
    <row r="561" ht="11.25"/>
    <row r="562" ht="11.25"/>
    <row r="563" ht="11.25"/>
    <row r="564" ht="11.25"/>
    <row r="565" ht="11.25"/>
    <row r="566" ht="11.25"/>
    <row r="567" ht="11.25"/>
    <row r="568" ht="11.25"/>
    <row r="569" ht="11.25"/>
    <row r="570" ht="11.25"/>
    <row r="571" ht="11.25"/>
    <row r="572" ht="11.25"/>
    <row r="573" ht="11.25"/>
    <row r="574" ht="11.25"/>
    <row r="575" ht="11.25"/>
    <row r="576" ht="11.25"/>
    <row r="577" ht="11.25"/>
    <row r="578" ht="11.25"/>
    <row r="579" ht="11.25"/>
    <row r="580" ht="11.25"/>
    <row r="581" ht="11.25"/>
    <row r="582" ht="11.25"/>
    <row r="583" ht="11.25"/>
    <row r="584" ht="11.25"/>
    <row r="585" ht="11.25"/>
    <row r="586" ht="11.25"/>
    <row r="587" ht="11.25"/>
    <row r="588" ht="11.25"/>
    <row r="589" ht="11.25"/>
    <row r="590" ht="11.25"/>
    <row r="591" ht="11.25"/>
    <row r="592" ht="11.25"/>
    <row r="593" ht="11.25"/>
    <row r="594" ht="11.25"/>
    <row r="595" ht="11.25"/>
    <row r="596" ht="11.25"/>
    <row r="597" ht="11.25"/>
    <row r="598" ht="11.25"/>
    <row r="599" ht="11.25"/>
    <row r="600" ht="11.25"/>
    <row r="601" ht="11.25"/>
    <row r="602" ht="11.25"/>
    <row r="603" ht="11.25"/>
    <row r="604" ht="11.25"/>
    <row r="605" ht="11.25"/>
    <row r="606" ht="11.25"/>
    <row r="607" ht="11.25"/>
    <row r="608" ht="11.25"/>
    <row r="609" ht="11.25"/>
    <row r="610" ht="11.25"/>
    <row r="611" ht="11.25"/>
    <row r="612" ht="11.25"/>
    <row r="613" ht="11.25"/>
    <row r="614" ht="11.25"/>
    <row r="615" ht="11.25"/>
    <row r="616" ht="11.25"/>
    <row r="617" ht="11.25"/>
    <row r="618" ht="11.25"/>
    <row r="619" ht="11.25"/>
    <row r="620" ht="11.25"/>
    <row r="621" ht="11.25"/>
    <row r="622" ht="11.25"/>
    <row r="623" ht="11.25"/>
    <row r="624" ht="11.25"/>
    <row r="625" ht="11.25"/>
    <row r="626" ht="11.25"/>
    <row r="627" ht="11.25"/>
    <row r="628" ht="11.25"/>
    <row r="629" ht="11.25"/>
    <row r="630" ht="11.25"/>
    <row r="631" ht="11.25"/>
    <row r="632" ht="11.25"/>
    <row r="633" ht="11.25"/>
    <row r="634" ht="11.25"/>
    <row r="635" ht="11.25"/>
    <row r="636" ht="11.25"/>
    <row r="637" ht="11.25"/>
    <row r="638" ht="11.25"/>
    <row r="639" ht="11.25"/>
    <row r="640" ht="11.25"/>
    <row r="641" ht="11.25"/>
    <row r="642" ht="11.25"/>
    <row r="643" ht="11.25"/>
    <row r="644" ht="11.25"/>
    <row r="645" ht="11.25"/>
    <row r="646" ht="11.25"/>
    <row r="647" ht="11.25"/>
    <row r="648" ht="11.25"/>
    <row r="649" ht="11.25"/>
    <row r="650" ht="11.25"/>
    <row r="651" ht="11.25"/>
    <row r="652" ht="11.25"/>
    <row r="653" ht="11.25"/>
    <row r="654" ht="11.25"/>
    <row r="655" ht="11.25"/>
    <row r="656" ht="11.25"/>
    <row r="657" ht="11.25"/>
    <row r="658" ht="11.25"/>
    <row r="659" ht="11.25"/>
    <row r="660" ht="11.25"/>
    <row r="661" ht="11.25"/>
    <row r="662" ht="11.25"/>
    <row r="663" ht="11.25"/>
    <row r="664" ht="11.25"/>
    <row r="665" ht="11.25"/>
    <row r="666" ht="11.25"/>
    <row r="667" ht="11.25"/>
    <row r="668" ht="11.25"/>
    <row r="669" ht="11.25"/>
    <row r="670" ht="11.25"/>
    <row r="671" ht="11.25"/>
    <row r="672" ht="11.25"/>
    <row r="673" ht="11.25"/>
    <row r="674" ht="11.25"/>
    <row r="675" ht="11.25"/>
    <row r="676" ht="11.25"/>
    <row r="677" ht="11.25"/>
    <row r="678" ht="11.25"/>
    <row r="679" ht="11.25"/>
    <row r="680" ht="11.25"/>
    <row r="681" ht="11.25"/>
    <row r="682" ht="11.25"/>
    <row r="683" ht="11.25"/>
    <row r="684" ht="11.25"/>
    <row r="685" ht="11.25"/>
    <row r="686" ht="11.25"/>
    <row r="687" ht="11.25"/>
    <row r="688" ht="11.25"/>
    <row r="689" ht="11.25"/>
    <row r="690" ht="11.25"/>
    <row r="691" ht="11.25"/>
    <row r="692" ht="11.25"/>
    <row r="693" ht="11.25"/>
    <row r="694" ht="11.25"/>
    <row r="695" ht="11.25"/>
    <row r="696" ht="11.25"/>
    <row r="697" ht="11.25"/>
    <row r="698" ht="11.25"/>
    <row r="699" ht="11.25"/>
    <row r="700" ht="11.25"/>
    <row r="701" ht="11.25"/>
    <row r="702" ht="11.25"/>
    <row r="703" ht="11.25"/>
    <row r="704" ht="11.25"/>
    <row r="705" ht="11.25"/>
    <row r="706" ht="11.25"/>
    <row r="707" ht="11.25"/>
    <row r="708" ht="11.25"/>
    <row r="709" ht="11.25"/>
    <row r="710" ht="11.25"/>
    <row r="711" ht="11.25"/>
    <row r="712" ht="11.25"/>
    <row r="713" ht="11.25"/>
    <row r="714" ht="11.25"/>
    <row r="715" ht="11.25"/>
    <row r="716" ht="11.25"/>
    <row r="717" ht="11.25"/>
    <row r="718" ht="11.25"/>
    <row r="719" ht="11.25"/>
    <row r="720" ht="11.25"/>
    <row r="721" ht="11.25"/>
    <row r="722" ht="11.25"/>
    <row r="723" ht="11.25"/>
    <row r="724" ht="11.25"/>
    <row r="725" ht="11.25"/>
    <row r="726" ht="11.25"/>
    <row r="727" ht="11.25"/>
    <row r="728" ht="11.25"/>
    <row r="729" ht="11.25"/>
    <row r="730" ht="11.25"/>
    <row r="731" ht="11.25"/>
    <row r="732" ht="11.25"/>
    <row r="733" ht="11.25"/>
    <row r="734" ht="11.25"/>
    <row r="735" ht="11.25"/>
    <row r="736" ht="11.25"/>
    <row r="737" ht="11.25"/>
    <row r="738" ht="11.25"/>
    <row r="739" ht="11.25"/>
    <row r="740" ht="11.25"/>
    <row r="741" ht="11.25"/>
    <row r="742" ht="11.25"/>
    <row r="743" ht="11.25"/>
    <row r="744" ht="11.25"/>
    <row r="745" ht="11.25"/>
    <row r="746" ht="11.25"/>
    <row r="747" ht="11.25"/>
    <row r="748" ht="11.25"/>
    <row r="749" ht="11.25"/>
    <row r="750" ht="11.25"/>
    <row r="751" ht="11.25"/>
    <row r="752" ht="11.25"/>
    <row r="753" ht="11.25"/>
    <row r="754" ht="11.25"/>
    <row r="755" ht="11.25"/>
    <row r="756" ht="11.25"/>
    <row r="757" ht="11.25"/>
    <row r="758" ht="11.25"/>
    <row r="759" ht="11.25"/>
    <row r="760" ht="11.25"/>
    <row r="761" ht="11.25"/>
    <row r="762" ht="11.25"/>
    <row r="763" ht="11.25"/>
    <row r="764" ht="11.25"/>
    <row r="765" ht="11.25"/>
    <row r="766" ht="11.25"/>
    <row r="767" ht="11.25"/>
    <row r="768" ht="11.25"/>
    <row r="769" ht="11.25"/>
    <row r="770" ht="11.25"/>
    <row r="771" ht="11.25"/>
    <row r="772" ht="11.25"/>
    <row r="773" ht="11.25"/>
    <row r="774" ht="11.25"/>
    <row r="775" ht="11.25"/>
    <row r="776" ht="11.25"/>
    <row r="777" ht="11.25"/>
    <row r="778" ht="11.25"/>
    <row r="779" ht="11.25"/>
    <row r="780" ht="11.25"/>
    <row r="781" ht="11.25"/>
    <row r="782" ht="11.25"/>
    <row r="783" ht="11.25"/>
    <row r="784" ht="11.25"/>
    <row r="785" ht="11.25"/>
    <row r="786" ht="11.25"/>
    <row r="787" ht="11.25"/>
    <row r="788" ht="11.25"/>
    <row r="789" ht="11.25"/>
    <row r="790" ht="11.25"/>
    <row r="791" ht="11.25"/>
    <row r="792" ht="11.25"/>
    <row r="793" ht="11.25"/>
    <row r="794" ht="11.25"/>
    <row r="795" ht="11.25"/>
    <row r="796" ht="11.25"/>
    <row r="797" ht="11.25"/>
    <row r="798" ht="11.25"/>
    <row r="799" ht="11.25"/>
    <row r="800" ht="11.25"/>
    <row r="801" ht="11.25"/>
    <row r="802" ht="11.25"/>
    <row r="803" ht="11.25"/>
    <row r="804" ht="11.25"/>
    <row r="805" ht="11.25"/>
    <row r="806" ht="11.25"/>
    <row r="807" ht="11.25"/>
    <row r="808" ht="11.25"/>
    <row r="809" ht="11.25"/>
    <row r="810" ht="11.25"/>
    <row r="811" ht="11.25"/>
    <row r="812" ht="11.25"/>
    <row r="813" ht="11.25"/>
    <row r="814" ht="11.25"/>
    <row r="815" ht="11.25"/>
    <row r="816" ht="11.25"/>
    <row r="817" ht="11.25"/>
    <row r="818" ht="11.25"/>
    <row r="819" ht="11.25"/>
    <row r="820" ht="11.25"/>
    <row r="821" ht="11.25"/>
    <row r="822" ht="11.25"/>
    <row r="823" ht="11.25"/>
    <row r="824" ht="11.25"/>
    <row r="825" ht="11.25"/>
    <row r="826" ht="11.25"/>
    <row r="827" ht="11.25"/>
    <row r="828" ht="11.25"/>
    <row r="829" ht="11.25"/>
    <row r="830" ht="11.25"/>
    <row r="831" ht="11.25"/>
    <row r="832" ht="11.25"/>
    <row r="833" ht="11.25"/>
    <row r="834" ht="11.25"/>
    <row r="835" ht="11.25"/>
    <row r="836" ht="11.25"/>
    <row r="837" ht="11.25"/>
    <row r="838" ht="11.25"/>
    <row r="839" ht="11.25"/>
    <row r="840" ht="11.25"/>
    <row r="841" ht="11.25"/>
    <row r="842" ht="11.25"/>
    <row r="843" ht="11.25"/>
    <row r="844" ht="11.25"/>
    <row r="845" ht="11.25"/>
    <row r="846" ht="11.25"/>
    <row r="847" ht="11.25"/>
    <row r="848" ht="11.25"/>
    <row r="849" ht="11.25"/>
    <row r="850" ht="11.25"/>
    <row r="851" ht="11.25"/>
    <row r="852" ht="11.25"/>
    <row r="853" ht="11.25"/>
    <row r="854" ht="11.25"/>
    <row r="855" ht="11.25"/>
    <row r="856" ht="11.25"/>
    <row r="857" ht="11.25"/>
    <row r="858" ht="11.25"/>
    <row r="859" ht="11.25"/>
    <row r="860" ht="11.25"/>
    <row r="861" ht="11.25"/>
    <row r="862" ht="11.25"/>
    <row r="863" ht="11.25"/>
    <row r="864" ht="11.25"/>
    <row r="865" ht="11.25"/>
    <row r="866" ht="11.25"/>
    <row r="867" ht="11.25"/>
    <row r="868" ht="11.25"/>
    <row r="869" ht="11.25"/>
    <row r="870" ht="11.25"/>
    <row r="871" ht="11.25"/>
    <row r="872" ht="11.25"/>
    <row r="873" ht="11.25"/>
    <row r="874" ht="11.25"/>
    <row r="875" ht="11.25"/>
    <row r="876" ht="11.25"/>
    <row r="877" ht="11.25"/>
    <row r="878" ht="11.25"/>
    <row r="879" ht="11.25"/>
    <row r="880" ht="11.25"/>
    <row r="881" ht="11.25"/>
    <row r="882" ht="11.25"/>
    <row r="883" ht="11.25"/>
    <row r="884" ht="11.25"/>
    <row r="885" ht="11.25"/>
    <row r="886" ht="11.25"/>
    <row r="887" ht="11.25"/>
    <row r="888" ht="11.25"/>
    <row r="889" ht="11.25"/>
    <row r="890" ht="11.25"/>
    <row r="891" ht="11.25"/>
    <row r="892" ht="11.25"/>
    <row r="893" ht="11.25"/>
    <row r="894" ht="11.25"/>
    <row r="895" ht="11.25"/>
    <row r="896" ht="11.25"/>
    <row r="897" ht="11.25"/>
    <row r="898" ht="11.25"/>
    <row r="899" ht="11.25"/>
    <row r="900" ht="11.25"/>
    <row r="901" ht="11.25"/>
    <row r="902" ht="11.25"/>
    <row r="903" ht="11.25"/>
    <row r="904" ht="11.25"/>
    <row r="905" ht="11.25"/>
    <row r="906" ht="11.25"/>
    <row r="907" ht="11.25"/>
    <row r="908" ht="11.25"/>
    <row r="909" ht="11.25"/>
    <row r="910" ht="11.25"/>
    <row r="911" ht="11.25"/>
    <row r="912" ht="11.25"/>
    <row r="913" ht="11.25"/>
    <row r="914" ht="11.25"/>
    <row r="915" ht="11.25"/>
    <row r="916" ht="11.25"/>
    <row r="917" ht="11.25"/>
    <row r="918" ht="11.25"/>
    <row r="919" ht="11.25"/>
    <row r="920" ht="11.25"/>
    <row r="921" ht="11.25"/>
    <row r="922" ht="11.25"/>
    <row r="923" ht="11.25"/>
    <row r="924" ht="11.25"/>
    <row r="925" ht="11.25"/>
    <row r="926" ht="11.25"/>
    <row r="927" ht="11.25"/>
    <row r="928" ht="11.25"/>
    <row r="929" ht="11.25"/>
    <row r="930" ht="11.25"/>
    <row r="931" ht="11.25"/>
    <row r="932" ht="11.25"/>
    <row r="933" ht="11.25"/>
    <row r="934" ht="11.25"/>
    <row r="935" ht="11.25"/>
    <row r="936" ht="11.25"/>
    <row r="937" ht="11.25"/>
    <row r="938" ht="11.25"/>
    <row r="939" ht="11.25"/>
    <row r="940" ht="11.25"/>
    <row r="941" ht="11.25"/>
  </sheetData>
  <mergeCells count="124">
    <mergeCell ref="DM2:DP2"/>
    <mergeCell ref="CS3:CS6"/>
    <mergeCell ref="DO8:DO23"/>
    <mergeCell ref="DO25:DO40"/>
    <mergeCell ref="DO42:DO57"/>
    <mergeCell ref="CN8:CN23"/>
    <mergeCell ref="DF4:DF6"/>
    <mergeCell ref="DG4:DG6"/>
    <mergeCell ref="DH4:DH6"/>
    <mergeCell ref="DI4:DI6"/>
    <mergeCell ref="CN25:CN40"/>
    <mergeCell ref="CN42:CN57"/>
    <mergeCell ref="DA5:DA6"/>
    <mergeCell ref="DB5:DB6"/>
    <mergeCell ref="DC5:DC6"/>
    <mergeCell ref="DD5:DD6"/>
    <mergeCell ref="DF3:DI3"/>
    <mergeCell ref="DJ3:DP6"/>
    <mergeCell ref="DE4:DE6"/>
    <mergeCell ref="CM3:CR6"/>
    <mergeCell ref="CT3:CZ3"/>
    <mergeCell ref="CU4:CY4"/>
    <mergeCell ref="CW5:CW6"/>
    <mergeCell ref="CX5:CX6"/>
    <mergeCell ref="AF25:AF40"/>
    <mergeCell ref="AF42:AF57"/>
    <mergeCell ref="BG8:BG23"/>
    <mergeCell ref="BG25:BG40"/>
    <mergeCell ref="BG42:BG57"/>
    <mergeCell ref="AF8:AF23"/>
    <mergeCell ref="BJ25:BJ40"/>
    <mergeCell ref="BJ42:BJ57"/>
    <mergeCell ref="BJ8:BJ23"/>
    <mergeCell ref="BI3:BN6"/>
    <mergeCell ref="BP3:BV3"/>
    <mergeCell ref="BQ4:BU4"/>
    <mergeCell ref="BO3:BO6"/>
    <mergeCell ref="BP4:BP6"/>
    <mergeCell ref="BQ5:BQ6"/>
    <mergeCell ref="CY5:CY6"/>
    <mergeCell ref="CZ5:CZ6"/>
    <mergeCell ref="CT4:CT6"/>
    <mergeCell ref="CU5:CU6"/>
    <mergeCell ref="CV5:CV6"/>
    <mergeCell ref="BR5:BR6"/>
    <mergeCell ref="BS5:BS6"/>
    <mergeCell ref="BT5:BT6"/>
    <mergeCell ref="BU5:BU6"/>
    <mergeCell ref="BV5:BV6"/>
    <mergeCell ref="CK8:CK23"/>
    <mergeCell ref="CK25:CK40"/>
    <mergeCell ref="CK42:CK57"/>
    <mergeCell ref="CB3:CE3"/>
    <mergeCell ref="CF3:CL6"/>
    <mergeCell ref="CI2:CL2"/>
    <mergeCell ref="CD4:CD6"/>
    <mergeCell ref="CE4:CE6"/>
    <mergeCell ref="BW5:BW6"/>
    <mergeCell ref="BX5:BX6"/>
    <mergeCell ref="CA4:CA6"/>
    <mergeCell ref="CB4:CB6"/>
    <mergeCell ref="CC4:CC6"/>
    <mergeCell ref="BY5:BY6"/>
    <mergeCell ref="BZ5:BZ6"/>
    <mergeCell ref="AV5:AV6"/>
    <mergeCell ref="AX3:BA3"/>
    <mergeCell ref="BB3:BH6"/>
    <mergeCell ref="AW4:AW6"/>
    <mergeCell ref="AX4:AX6"/>
    <mergeCell ref="AY4:AY6"/>
    <mergeCell ref="AZ4:AZ6"/>
    <mergeCell ref="T4:T6"/>
    <mergeCell ref="AT1:BH1"/>
    <mergeCell ref="BE2:BH2"/>
    <mergeCell ref="BA4:BA6"/>
    <mergeCell ref="AT5:AT6"/>
    <mergeCell ref="AU5:AU6"/>
    <mergeCell ref="B8:B23"/>
    <mergeCell ref="AC8:AC23"/>
    <mergeCell ref="AA2:AD2"/>
    <mergeCell ref="P1:AD1"/>
    <mergeCell ref="A1:O1"/>
    <mergeCell ref="AE3:AJ6"/>
    <mergeCell ref="AL3:AR3"/>
    <mergeCell ref="AM4:AQ4"/>
    <mergeCell ref="AL4:AL6"/>
    <mergeCell ref="AM5:AM6"/>
    <mergeCell ref="T3:W3"/>
    <mergeCell ref="X3:AD6"/>
    <mergeCell ref="AQ5:AQ6"/>
    <mergeCell ref="AR5:AR6"/>
    <mergeCell ref="AK3:AK6"/>
    <mergeCell ref="AE1:AS1"/>
    <mergeCell ref="AN5:AN6"/>
    <mergeCell ref="AO5:AO6"/>
    <mergeCell ref="AP5:AP6"/>
    <mergeCell ref="AS5:AS6"/>
    <mergeCell ref="I4:M4"/>
    <mergeCell ref="K5:K6"/>
    <mergeCell ref="L5:L6"/>
    <mergeCell ref="BX1:CL1"/>
    <mergeCell ref="BI1:BW1"/>
    <mergeCell ref="DB1:DO1"/>
    <mergeCell ref="CM1:DA1"/>
    <mergeCell ref="AC25:AC40"/>
    <mergeCell ref="AC42:AC57"/>
    <mergeCell ref="B25:B40"/>
    <mergeCell ref="B42:B57"/>
    <mergeCell ref="I5:I6"/>
    <mergeCell ref="J5:J6"/>
    <mergeCell ref="O5:O6"/>
    <mergeCell ref="P5:P6"/>
    <mergeCell ref="Q5:Q6"/>
    <mergeCell ref="R5:R6"/>
    <mergeCell ref="M5:M6"/>
    <mergeCell ref="N5:N6"/>
    <mergeCell ref="U4:U6"/>
    <mergeCell ref="V4:V6"/>
    <mergeCell ref="W4:W6"/>
    <mergeCell ref="A3:F6"/>
    <mergeCell ref="H3:N3"/>
    <mergeCell ref="G3:G6"/>
    <mergeCell ref="H4:H6"/>
    <mergeCell ref="S4:S6"/>
  </mergeCells>
  <phoneticPr fontId="17"/>
  <pageMargins left="0.98425196850393704" right="0.98425196850393704" top="0.59055118110236227" bottom="0.59055118110236227" header="0.31496062992125984" footer="0.39370078740157483"/>
  <pageSetup paperSize="9" firstPageNumber="74" orientation="portrait" useFirstPageNumber="1" r:id="rId1"/>
  <headerFooter>
    <oddFooter>&amp;C&amp;"ＭＳ ゴシック,標準"&amp;11&amp;P</oddFooter>
  </headerFooter>
  <rowBreaks count="1" manualBreakCount="1">
    <brk id="67" max="16383" man="1"/>
  </rowBreaks>
  <colBreaks count="3" manualBreakCount="3">
    <brk id="30" max="1048575" man="1"/>
    <brk id="60" max="1048575" man="1"/>
    <brk id="9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R165"/>
  <sheetViews>
    <sheetView tabSelected="1" zoomScaleNormal="100" workbookViewId="0">
      <pane xSplit="4" ySplit="14" topLeftCell="E55" activePane="bottomRight" state="frozen"/>
      <selection activeCell="BL42" sqref="BL42:CH42"/>
      <selection pane="topRight" activeCell="BL42" sqref="BL42:CH42"/>
      <selection pane="bottomLeft" activeCell="BL42" sqref="BL42:CH42"/>
      <selection pane="bottomRight" activeCell="BL42" sqref="BL40:CH46"/>
    </sheetView>
  </sheetViews>
  <sheetFormatPr defaultRowHeight="13.5"/>
  <cols>
    <col min="1" max="1" width="3.1640625" style="71" customWidth="1"/>
    <col min="2" max="2" width="2.6640625" style="71" customWidth="1"/>
    <col min="3" max="3" width="23.5" style="270" customWidth="1"/>
    <col min="4" max="4" width="1.1640625" style="270" customWidth="1"/>
    <col min="5" max="11" width="7.83203125" style="271" customWidth="1"/>
    <col min="12" max="18" width="7.33203125" style="271" customWidth="1"/>
    <col min="19" max="19" width="9" style="271" customWidth="1"/>
    <col min="20" max="20" width="7.33203125" style="271" customWidth="1"/>
    <col min="21" max="21" width="1.1640625" style="187" customWidth="1"/>
    <col min="22" max="22" width="23.5" style="187" customWidth="1"/>
    <col min="23" max="23" width="2.6640625" style="187" customWidth="1"/>
    <col min="24" max="24" width="3.1640625" style="187" customWidth="1"/>
    <col min="25" max="25" width="3.1640625" style="71" customWidth="1"/>
    <col min="26" max="26" width="2.6640625" style="71" customWidth="1"/>
    <col min="27" max="27" width="23.5" style="270" customWidth="1"/>
    <col min="28" max="28" width="1.1640625" style="270" customWidth="1"/>
    <col min="29" max="36" width="7.83203125" style="271" customWidth="1"/>
    <col min="37" max="44" width="7.33203125" style="271" customWidth="1"/>
    <col min="45" max="45" width="1.1640625" style="187" customWidth="1"/>
    <col min="46" max="46" width="23.5" style="187" customWidth="1"/>
    <col min="47" max="47" width="2.6640625" style="187" customWidth="1"/>
    <col min="48" max="48" width="3.1640625" style="187" customWidth="1"/>
    <col min="49" max="49" width="3.1640625" style="71" customWidth="1"/>
    <col min="50" max="50" width="2.6640625" style="71" customWidth="1"/>
    <col min="51" max="51" width="23.5" style="270" customWidth="1"/>
    <col min="52" max="52" width="1.1640625" style="270" customWidth="1"/>
    <col min="53" max="60" width="7.83203125" style="271" customWidth="1"/>
    <col min="61" max="68" width="7.33203125" style="271" customWidth="1"/>
    <col min="69" max="69" width="1.1640625" style="187" customWidth="1"/>
    <col min="70" max="70" width="23.5" style="187" customWidth="1"/>
    <col min="71" max="71" width="2.6640625" style="187" customWidth="1"/>
    <col min="72" max="72" width="3.1640625" style="187" customWidth="1"/>
    <col min="73" max="73" width="3.1640625" style="71" customWidth="1"/>
    <col min="74" max="74" width="2.6640625" style="71" customWidth="1"/>
    <col min="75" max="75" width="23.5" style="270" customWidth="1"/>
    <col min="76" max="76" width="1.1640625" style="270" customWidth="1"/>
    <col min="77" max="84" width="7.83203125" style="271" customWidth="1"/>
    <col min="85" max="92" width="7.33203125" style="271" customWidth="1"/>
    <col min="93" max="93" width="1.1640625" style="187" customWidth="1"/>
    <col min="94" max="94" width="23.5" style="187" customWidth="1"/>
    <col min="95" max="95" width="2.6640625" style="187" customWidth="1"/>
    <col min="96" max="96" width="3.1640625" style="187" customWidth="1"/>
    <col min="97" max="248" width="9.33203125" style="187"/>
    <col min="249" max="249" width="3.1640625" style="187" customWidth="1"/>
    <col min="250" max="250" width="2.6640625" style="187" customWidth="1"/>
    <col min="251" max="251" width="23.5" style="187" customWidth="1"/>
    <col min="252" max="252" width="1.1640625" style="187" customWidth="1"/>
    <col min="253" max="270" width="8.6640625" style="187" customWidth="1"/>
    <col min="271" max="271" width="1.1640625" style="187" customWidth="1"/>
    <col min="272" max="272" width="23.5" style="187" customWidth="1"/>
    <col min="273" max="273" width="2.6640625" style="187" customWidth="1"/>
    <col min="274" max="275" width="3.1640625" style="187" customWidth="1"/>
    <col min="276" max="276" width="2.6640625" style="187" customWidth="1"/>
    <col min="277" max="277" width="23.5" style="187" customWidth="1"/>
    <col min="278" max="278" width="1.1640625" style="187" customWidth="1"/>
    <col min="279" max="296" width="8.6640625" style="187" customWidth="1"/>
    <col min="297" max="297" width="1.1640625" style="187" customWidth="1"/>
    <col min="298" max="298" width="23.5" style="187" customWidth="1"/>
    <col min="299" max="299" width="2.6640625" style="187" customWidth="1"/>
    <col min="300" max="301" width="3.1640625" style="187" customWidth="1"/>
    <col min="302" max="302" width="2.6640625" style="187" customWidth="1"/>
    <col min="303" max="303" width="23.5" style="187" customWidth="1"/>
    <col min="304" max="304" width="1.1640625" style="187" customWidth="1"/>
    <col min="305" max="322" width="8.6640625" style="187" customWidth="1"/>
    <col min="323" max="323" width="1.1640625" style="187" customWidth="1"/>
    <col min="324" max="324" width="23.5" style="187" customWidth="1"/>
    <col min="325" max="325" width="2.6640625" style="187" customWidth="1"/>
    <col min="326" max="327" width="3.1640625" style="187" customWidth="1"/>
    <col min="328" max="328" width="2.6640625" style="187" customWidth="1"/>
    <col min="329" max="329" width="23.5" style="187" customWidth="1"/>
    <col min="330" max="330" width="1.1640625" style="187" customWidth="1"/>
    <col min="331" max="348" width="8.6640625" style="187" customWidth="1"/>
    <col min="349" max="349" width="1.1640625" style="187" customWidth="1"/>
    <col min="350" max="350" width="23.5" style="187" customWidth="1"/>
    <col min="351" max="351" width="2.6640625" style="187" customWidth="1"/>
    <col min="352" max="352" width="3.1640625" style="187" customWidth="1"/>
    <col min="353" max="504" width="9.33203125" style="187"/>
    <col min="505" max="505" width="3.1640625" style="187" customWidth="1"/>
    <col min="506" max="506" width="2.6640625" style="187" customWidth="1"/>
    <col min="507" max="507" width="23.5" style="187" customWidth="1"/>
    <col min="508" max="508" width="1.1640625" style="187" customWidth="1"/>
    <col min="509" max="526" width="8.6640625" style="187" customWidth="1"/>
    <col min="527" max="527" width="1.1640625" style="187" customWidth="1"/>
    <col min="528" max="528" width="23.5" style="187" customWidth="1"/>
    <col min="529" max="529" width="2.6640625" style="187" customWidth="1"/>
    <col min="530" max="531" width="3.1640625" style="187" customWidth="1"/>
    <col min="532" max="532" width="2.6640625" style="187" customWidth="1"/>
    <col min="533" max="533" width="23.5" style="187" customWidth="1"/>
    <col min="534" max="534" width="1.1640625" style="187" customWidth="1"/>
    <col min="535" max="552" width="8.6640625" style="187" customWidth="1"/>
    <col min="553" max="553" width="1.1640625" style="187" customWidth="1"/>
    <col min="554" max="554" width="23.5" style="187" customWidth="1"/>
    <col min="555" max="555" width="2.6640625" style="187" customWidth="1"/>
    <col min="556" max="557" width="3.1640625" style="187" customWidth="1"/>
    <col min="558" max="558" width="2.6640625" style="187" customWidth="1"/>
    <col min="559" max="559" width="23.5" style="187" customWidth="1"/>
    <col min="560" max="560" width="1.1640625" style="187" customWidth="1"/>
    <col min="561" max="578" width="8.6640625" style="187" customWidth="1"/>
    <col min="579" max="579" width="1.1640625" style="187" customWidth="1"/>
    <col min="580" max="580" width="23.5" style="187" customWidth="1"/>
    <col min="581" max="581" width="2.6640625" style="187" customWidth="1"/>
    <col min="582" max="583" width="3.1640625" style="187" customWidth="1"/>
    <col min="584" max="584" width="2.6640625" style="187" customWidth="1"/>
    <col min="585" max="585" width="23.5" style="187" customWidth="1"/>
    <col min="586" max="586" width="1.1640625" style="187" customWidth="1"/>
    <col min="587" max="604" width="8.6640625" style="187" customWidth="1"/>
    <col min="605" max="605" width="1.1640625" style="187" customWidth="1"/>
    <col min="606" max="606" width="23.5" style="187" customWidth="1"/>
    <col min="607" max="607" width="2.6640625" style="187" customWidth="1"/>
    <col min="608" max="608" width="3.1640625" style="187" customWidth="1"/>
    <col min="609" max="760" width="9.33203125" style="187"/>
    <col min="761" max="761" width="3.1640625" style="187" customWidth="1"/>
    <col min="762" max="762" width="2.6640625" style="187" customWidth="1"/>
    <col min="763" max="763" width="23.5" style="187" customWidth="1"/>
    <col min="764" max="764" width="1.1640625" style="187" customWidth="1"/>
    <col min="765" max="782" width="8.6640625" style="187" customWidth="1"/>
    <col min="783" max="783" width="1.1640625" style="187" customWidth="1"/>
    <col min="784" max="784" width="23.5" style="187" customWidth="1"/>
    <col min="785" max="785" width="2.6640625" style="187" customWidth="1"/>
    <col min="786" max="787" width="3.1640625" style="187" customWidth="1"/>
    <col min="788" max="788" width="2.6640625" style="187" customWidth="1"/>
    <col min="789" max="789" width="23.5" style="187" customWidth="1"/>
    <col min="790" max="790" width="1.1640625" style="187" customWidth="1"/>
    <col min="791" max="808" width="8.6640625" style="187" customWidth="1"/>
    <col min="809" max="809" width="1.1640625" style="187" customWidth="1"/>
    <col min="810" max="810" width="23.5" style="187" customWidth="1"/>
    <col min="811" max="811" width="2.6640625" style="187" customWidth="1"/>
    <col min="812" max="813" width="3.1640625" style="187" customWidth="1"/>
    <col min="814" max="814" width="2.6640625" style="187" customWidth="1"/>
    <col min="815" max="815" width="23.5" style="187" customWidth="1"/>
    <col min="816" max="816" width="1.1640625" style="187" customWidth="1"/>
    <col min="817" max="834" width="8.6640625" style="187" customWidth="1"/>
    <col min="835" max="835" width="1.1640625" style="187" customWidth="1"/>
    <col min="836" max="836" width="23.5" style="187" customWidth="1"/>
    <col min="837" max="837" width="2.6640625" style="187" customWidth="1"/>
    <col min="838" max="839" width="3.1640625" style="187" customWidth="1"/>
    <col min="840" max="840" width="2.6640625" style="187" customWidth="1"/>
    <col min="841" max="841" width="23.5" style="187" customWidth="1"/>
    <col min="842" max="842" width="1.1640625" style="187" customWidth="1"/>
    <col min="843" max="860" width="8.6640625" style="187" customWidth="1"/>
    <col min="861" max="861" width="1.1640625" style="187" customWidth="1"/>
    <col min="862" max="862" width="23.5" style="187" customWidth="1"/>
    <col min="863" max="863" width="2.6640625" style="187" customWidth="1"/>
    <col min="864" max="864" width="3.1640625" style="187" customWidth="1"/>
    <col min="865" max="1016" width="9.33203125" style="187"/>
    <col min="1017" max="1017" width="3.1640625" style="187" customWidth="1"/>
    <col min="1018" max="1018" width="2.6640625" style="187" customWidth="1"/>
    <col min="1019" max="1019" width="23.5" style="187" customWidth="1"/>
    <col min="1020" max="1020" width="1.1640625" style="187" customWidth="1"/>
    <col min="1021" max="1038" width="8.6640625" style="187" customWidth="1"/>
    <col min="1039" max="1039" width="1.1640625" style="187" customWidth="1"/>
    <col min="1040" max="1040" width="23.5" style="187" customWidth="1"/>
    <col min="1041" max="1041" width="2.6640625" style="187" customWidth="1"/>
    <col min="1042" max="1043" width="3.1640625" style="187" customWidth="1"/>
    <col min="1044" max="1044" width="2.6640625" style="187" customWidth="1"/>
    <col min="1045" max="1045" width="23.5" style="187" customWidth="1"/>
    <col min="1046" max="1046" width="1.1640625" style="187" customWidth="1"/>
    <col min="1047" max="1064" width="8.6640625" style="187" customWidth="1"/>
    <col min="1065" max="1065" width="1.1640625" style="187" customWidth="1"/>
    <col min="1066" max="1066" width="23.5" style="187" customWidth="1"/>
    <col min="1067" max="1067" width="2.6640625" style="187" customWidth="1"/>
    <col min="1068" max="1069" width="3.1640625" style="187" customWidth="1"/>
    <col min="1070" max="1070" width="2.6640625" style="187" customWidth="1"/>
    <col min="1071" max="1071" width="23.5" style="187" customWidth="1"/>
    <col min="1072" max="1072" width="1.1640625" style="187" customWidth="1"/>
    <col min="1073" max="1090" width="8.6640625" style="187" customWidth="1"/>
    <col min="1091" max="1091" width="1.1640625" style="187" customWidth="1"/>
    <col min="1092" max="1092" width="23.5" style="187" customWidth="1"/>
    <col min="1093" max="1093" width="2.6640625" style="187" customWidth="1"/>
    <col min="1094" max="1095" width="3.1640625" style="187" customWidth="1"/>
    <col min="1096" max="1096" width="2.6640625" style="187" customWidth="1"/>
    <col min="1097" max="1097" width="23.5" style="187" customWidth="1"/>
    <col min="1098" max="1098" width="1.1640625" style="187" customWidth="1"/>
    <col min="1099" max="1116" width="8.6640625" style="187" customWidth="1"/>
    <col min="1117" max="1117" width="1.1640625" style="187" customWidth="1"/>
    <col min="1118" max="1118" width="23.5" style="187" customWidth="1"/>
    <col min="1119" max="1119" width="2.6640625" style="187" customWidth="1"/>
    <col min="1120" max="1120" width="3.1640625" style="187" customWidth="1"/>
    <col min="1121" max="1272" width="9.33203125" style="187"/>
    <col min="1273" max="1273" width="3.1640625" style="187" customWidth="1"/>
    <col min="1274" max="1274" width="2.6640625" style="187" customWidth="1"/>
    <col min="1275" max="1275" width="23.5" style="187" customWidth="1"/>
    <col min="1276" max="1276" width="1.1640625" style="187" customWidth="1"/>
    <col min="1277" max="1294" width="8.6640625" style="187" customWidth="1"/>
    <col min="1295" max="1295" width="1.1640625" style="187" customWidth="1"/>
    <col min="1296" max="1296" width="23.5" style="187" customWidth="1"/>
    <col min="1297" max="1297" width="2.6640625" style="187" customWidth="1"/>
    <col min="1298" max="1299" width="3.1640625" style="187" customWidth="1"/>
    <col min="1300" max="1300" width="2.6640625" style="187" customWidth="1"/>
    <col min="1301" max="1301" width="23.5" style="187" customWidth="1"/>
    <col min="1302" max="1302" width="1.1640625" style="187" customWidth="1"/>
    <col min="1303" max="1320" width="8.6640625" style="187" customWidth="1"/>
    <col min="1321" max="1321" width="1.1640625" style="187" customWidth="1"/>
    <col min="1322" max="1322" width="23.5" style="187" customWidth="1"/>
    <col min="1323" max="1323" width="2.6640625" style="187" customWidth="1"/>
    <col min="1324" max="1325" width="3.1640625" style="187" customWidth="1"/>
    <col min="1326" max="1326" width="2.6640625" style="187" customWidth="1"/>
    <col min="1327" max="1327" width="23.5" style="187" customWidth="1"/>
    <col min="1328" max="1328" width="1.1640625" style="187" customWidth="1"/>
    <col min="1329" max="1346" width="8.6640625" style="187" customWidth="1"/>
    <col min="1347" max="1347" width="1.1640625" style="187" customWidth="1"/>
    <col min="1348" max="1348" width="23.5" style="187" customWidth="1"/>
    <col min="1349" max="1349" width="2.6640625" style="187" customWidth="1"/>
    <col min="1350" max="1351" width="3.1640625" style="187" customWidth="1"/>
    <col min="1352" max="1352" width="2.6640625" style="187" customWidth="1"/>
    <col min="1353" max="1353" width="23.5" style="187" customWidth="1"/>
    <col min="1354" max="1354" width="1.1640625" style="187" customWidth="1"/>
    <col min="1355" max="1372" width="8.6640625" style="187" customWidth="1"/>
    <col min="1373" max="1373" width="1.1640625" style="187" customWidth="1"/>
    <col min="1374" max="1374" width="23.5" style="187" customWidth="1"/>
    <col min="1375" max="1375" width="2.6640625" style="187" customWidth="1"/>
    <col min="1376" max="1376" width="3.1640625" style="187" customWidth="1"/>
    <col min="1377" max="1528" width="9.33203125" style="187"/>
    <col min="1529" max="1529" width="3.1640625" style="187" customWidth="1"/>
    <col min="1530" max="1530" width="2.6640625" style="187" customWidth="1"/>
    <col min="1531" max="1531" width="23.5" style="187" customWidth="1"/>
    <col min="1532" max="1532" width="1.1640625" style="187" customWidth="1"/>
    <col min="1533" max="1550" width="8.6640625" style="187" customWidth="1"/>
    <col min="1551" max="1551" width="1.1640625" style="187" customWidth="1"/>
    <col min="1552" max="1552" width="23.5" style="187" customWidth="1"/>
    <col min="1553" max="1553" width="2.6640625" style="187" customWidth="1"/>
    <col min="1554" max="1555" width="3.1640625" style="187" customWidth="1"/>
    <col min="1556" max="1556" width="2.6640625" style="187" customWidth="1"/>
    <col min="1557" max="1557" width="23.5" style="187" customWidth="1"/>
    <col min="1558" max="1558" width="1.1640625" style="187" customWidth="1"/>
    <col min="1559" max="1576" width="8.6640625" style="187" customWidth="1"/>
    <col min="1577" max="1577" width="1.1640625" style="187" customWidth="1"/>
    <col min="1578" max="1578" width="23.5" style="187" customWidth="1"/>
    <col min="1579" max="1579" width="2.6640625" style="187" customWidth="1"/>
    <col min="1580" max="1581" width="3.1640625" style="187" customWidth="1"/>
    <col min="1582" max="1582" width="2.6640625" style="187" customWidth="1"/>
    <col min="1583" max="1583" width="23.5" style="187" customWidth="1"/>
    <col min="1584" max="1584" width="1.1640625" style="187" customWidth="1"/>
    <col min="1585" max="1602" width="8.6640625" style="187" customWidth="1"/>
    <col min="1603" max="1603" width="1.1640625" style="187" customWidth="1"/>
    <col min="1604" max="1604" width="23.5" style="187" customWidth="1"/>
    <col min="1605" max="1605" width="2.6640625" style="187" customWidth="1"/>
    <col min="1606" max="1607" width="3.1640625" style="187" customWidth="1"/>
    <col min="1608" max="1608" width="2.6640625" style="187" customWidth="1"/>
    <col min="1609" max="1609" width="23.5" style="187" customWidth="1"/>
    <col min="1610" max="1610" width="1.1640625" style="187" customWidth="1"/>
    <col min="1611" max="1628" width="8.6640625" style="187" customWidth="1"/>
    <col min="1629" max="1629" width="1.1640625" style="187" customWidth="1"/>
    <col min="1630" max="1630" width="23.5" style="187" customWidth="1"/>
    <col min="1631" max="1631" width="2.6640625" style="187" customWidth="1"/>
    <col min="1632" max="1632" width="3.1640625" style="187" customWidth="1"/>
    <col min="1633" max="1784" width="9.33203125" style="187"/>
    <col min="1785" max="1785" width="3.1640625" style="187" customWidth="1"/>
    <col min="1786" max="1786" width="2.6640625" style="187" customWidth="1"/>
    <col min="1787" max="1787" width="23.5" style="187" customWidth="1"/>
    <col min="1788" max="1788" width="1.1640625" style="187" customWidth="1"/>
    <col min="1789" max="1806" width="8.6640625" style="187" customWidth="1"/>
    <col min="1807" max="1807" width="1.1640625" style="187" customWidth="1"/>
    <col min="1808" max="1808" width="23.5" style="187" customWidth="1"/>
    <col min="1809" max="1809" width="2.6640625" style="187" customWidth="1"/>
    <col min="1810" max="1811" width="3.1640625" style="187" customWidth="1"/>
    <col min="1812" max="1812" width="2.6640625" style="187" customWidth="1"/>
    <col min="1813" max="1813" width="23.5" style="187" customWidth="1"/>
    <col min="1814" max="1814" width="1.1640625" style="187" customWidth="1"/>
    <col min="1815" max="1832" width="8.6640625" style="187" customWidth="1"/>
    <col min="1833" max="1833" width="1.1640625" style="187" customWidth="1"/>
    <col min="1834" max="1834" width="23.5" style="187" customWidth="1"/>
    <col min="1835" max="1835" width="2.6640625" style="187" customWidth="1"/>
    <col min="1836" max="1837" width="3.1640625" style="187" customWidth="1"/>
    <col min="1838" max="1838" width="2.6640625" style="187" customWidth="1"/>
    <col min="1839" max="1839" width="23.5" style="187" customWidth="1"/>
    <col min="1840" max="1840" width="1.1640625" style="187" customWidth="1"/>
    <col min="1841" max="1858" width="8.6640625" style="187" customWidth="1"/>
    <col min="1859" max="1859" width="1.1640625" style="187" customWidth="1"/>
    <col min="1860" max="1860" width="23.5" style="187" customWidth="1"/>
    <col min="1861" max="1861" width="2.6640625" style="187" customWidth="1"/>
    <col min="1862" max="1863" width="3.1640625" style="187" customWidth="1"/>
    <col min="1864" max="1864" width="2.6640625" style="187" customWidth="1"/>
    <col min="1865" max="1865" width="23.5" style="187" customWidth="1"/>
    <col min="1866" max="1866" width="1.1640625" style="187" customWidth="1"/>
    <col min="1867" max="1884" width="8.6640625" style="187" customWidth="1"/>
    <col min="1885" max="1885" width="1.1640625" style="187" customWidth="1"/>
    <col min="1886" max="1886" width="23.5" style="187" customWidth="1"/>
    <col min="1887" max="1887" width="2.6640625" style="187" customWidth="1"/>
    <col min="1888" max="1888" width="3.1640625" style="187" customWidth="1"/>
    <col min="1889" max="2040" width="9.33203125" style="187"/>
    <col min="2041" max="2041" width="3.1640625" style="187" customWidth="1"/>
    <col min="2042" max="2042" width="2.6640625" style="187" customWidth="1"/>
    <col min="2043" max="2043" width="23.5" style="187" customWidth="1"/>
    <col min="2044" max="2044" width="1.1640625" style="187" customWidth="1"/>
    <col min="2045" max="2062" width="8.6640625" style="187" customWidth="1"/>
    <col min="2063" max="2063" width="1.1640625" style="187" customWidth="1"/>
    <col min="2064" max="2064" width="23.5" style="187" customWidth="1"/>
    <col min="2065" max="2065" width="2.6640625" style="187" customWidth="1"/>
    <col min="2066" max="2067" width="3.1640625" style="187" customWidth="1"/>
    <col min="2068" max="2068" width="2.6640625" style="187" customWidth="1"/>
    <col min="2069" max="2069" width="23.5" style="187" customWidth="1"/>
    <col min="2070" max="2070" width="1.1640625" style="187" customWidth="1"/>
    <col min="2071" max="2088" width="8.6640625" style="187" customWidth="1"/>
    <col min="2089" max="2089" width="1.1640625" style="187" customWidth="1"/>
    <col min="2090" max="2090" width="23.5" style="187" customWidth="1"/>
    <col min="2091" max="2091" width="2.6640625" style="187" customWidth="1"/>
    <col min="2092" max="2093" width="3.1640625" style="187" customWidth="1"/>
    <col min="2094" max="2094" width="2.6640625" style="187" customWidth="1"/>
    <col min="2095" max="2095" width="23.5" style="187" customWidth="1"/>
    <col min="2096" max="2096" width="1.1640625" style="187" customWidth="1"/>
    <col min="2097" max="2114" width="8.6640625" style="187" customWidth="1"/>
    <col min="2115" max="2115" width="1.1640625" style="187" customWidth="1"/>
    <col min="2116" max="2116" width="23.5" style="187" customWidth="1"/>
    <col min="2117" max="2117" width="2.6640625" style="187" customWidth="1"/>
    <col min="2118" max="2119" width="3.1640625" style="187" customWidth="1"/>
    <col min="2120" max="2120" width="2.6640625" style="187" customWidth="1"/>
    <col min="2121" max="2121" width="23.5" style="187" customWidth="1"/>
    <col min="2122" max="2122" width="1.1640625" style="187" customWidth="1"/>
    <col min="2123" max="2140" width="8.6640625" style="187" customWidth="1"/>
    <col min="2141" max="2141" width="1.1640625" style="187" customWidth="1"/>
    <col min="2142" max="2142" width="23.5" style="187" customWidth="1"/>
    <col min="2143" max="2143" width="2.6640625" style="187" customWidth="1"/>
    <col min="2144" max="2144" width="3.1640625" style="187" customWidth="1"/>
    <col min="2145" max="2296" width="9.33203125" style="187"/>
    <col min="2297" max="2297" width="3.1640625" style="187" customWidth="1"/>
    <col min="2298" max="2298" width="2.6640625" style="187" customWidth="1"/>
    <col min="2299" max="2299" width="23.5" style="187" customWidth="1"/>
    <col min="2300" max="2300" width="1.1640625" style="187" customWidth="1"/>
    <col min="2301" max="2318" width="8.6640625" style="187" customWidth="1"/>
    <col min="2319" max="2319" width="1.1640625" style="187" customWidth="1"/>
    <col min="2320" max="2320" width="23.5" style="187" customWidth="1"/>
    <col min="2321" max="2321" width="2.6640625" style="187" customWidth="1"/>
    <col min="2322" max="2323" width="3.1640625" style="187" customWidth="1"/>
    <col min="2324" max="2324" width="2.6640625" style="187" customWidth="1"/>
    <col min="2325" max="2325" width="23.5" style="187" customWidth="1"/>
    <col min="2326" max="2326" width="1.1640625" style="187" customWidth="1"/>
    <col min="2327" max="2344" width="8.6640625" style="187" customWidth="1"/>
    <col min="2345" max="2345" width="1.1640625" style="187" customWidth="1"/>
    <col min="2346" max="2346" width="23.5" style="187" customWidth="1"/>
    <col min="2347" max="2347" width="2.6640625" style="187" customWidth="1"/>
    <col min="2348" max="2349" width="3.1640625" style="187" customWidth="1"/>
    <col min="2350" max="2350" width="2.6640625" style="187" customWidth="1"/>
    <col min="2351" max="2351" width="23.5" style="187" customWidth="1"/>
    <col min="2352" max="2352" width="1.1640625" style="187" customWidth="1"/>
    <col min="2353" max="2370" width="8.6640625" style="187" customWidth="1"/>
    <col min="2371" max="2371" width="1.1640625" style="187" customWidth="1"/>
    <col min="2372" max="2372" width="23.5" style="187" customWidth="1"/>
    <col min="2373" max="2373" width="2.6640625" style="187" customWidth="1"/>
    <col min="2374" max="2375" width="3.1640625" style="187" customWidth="1"/>
    <col min="2376" max="2376" width="2.6640625" style="187" customWidth="1"/>
    <col min="2377" max="2377" width="23.5" style="187" customWidth="1"/>
    <col min="2378" max="2378" width="1.1640625" style="187" customWidth="1"/>
    <col min="2379" max="2396" width="8.6640625" style="187" customWidth="1"/>
    <col min="2397" max="2397" width="1.1640625" style="187" customWidth="1"/>
    <col min="2398" max="2398" width="23.5" style="187" customWidth="1"/>
    <col min="2399" max="2399" width="2.6640625" style="187" customWidth="1"/>
    <col min="2400" max="2400" width="3.1640625" style="187" customWidth="1"/>
    <col min="2401" max="2552" width="9.33203125" style="187"/>
    <col min="2553" max="2553" width="3.1640625" style="187" customWidth="1"/>
    <col min="2554" max="2554" width="2.6640625" style="187" customWidth="1"/>
    <col min="2555" max="2555" width="23.5" style="187" customWidth="1"/>
    <col min="2556" max="2556" width="1.1640625" style="187" customWidth="1"/>
    <col min="2557" max="2574" width="8.6640625" style="187" customWidth="1"/>
    <col min="2575" max="2575" width="1.1640625" style="187" customWidth="1"/>
    <col min="2576" max="2576" width="23.5" style="187" customWidth="1"/>
    <col min="2577" max="2577" width="2.6640625" style="187" customWidth="1"/>
    <col min="2578" max="2579" width="3.1640625" style="187" customWidth="1"/>
    <col min="2580" max="2580" width="2.6640625" style="187" customWidth="1"/>
    <col min="2581" max="2581" width="23.5" style="187" customWidth="1"/>
    <col min="2582" max="2582" width="1.1640625" style="187" customWidth="1"/>
    <col min="2583" max="2600" width="8.6640625" style="187" customWidth="1"/>
    <col min="2601" max="2601" width="1.1640625" style="187" customWidth="1"/>
    <col min="2602" max="2602" width="23.5" style="187" customWidth="1"/>
    <col min="2603" max="2603" width="2.6640625" style="187" customWidth="1"/>
    <col min="2604" max="2605" width="3.1640625" style="187" customWidth="1"/>
    <col min="2606" max="2606" width="2.6640625" style="187" customWidth="1"/>
    <col min="2607" max="2607" width="23.5" style="187" customWidth="1"/>
    <col min="2608" max="2608" width="1.1640625" style="187" customWidth="1"/>
    <col min="2609" max="2626" width="8.6640625" style="187" customWidth="1"/>
    <col min="2627" max="2627" width="1.1640625" style="187" customWidth="1"/>
    <col min="2628" max="2628" width="23.5" style="187" customWidth="1"/>
    <col min="2629" max="2629" width="2.6640625" style="187" customWidth="1"/>
    <col min="2630" max="2631" width="3.1640625" style="187" customWidth="1"/>
    <col min="2632" max="2632" width="2.6640625" style="187" customWidth="1"/>
    <col min="2633" max="2633" width="23.5" style="187" customWidth="1"/>
    <col min="2634" max="2634" width="1.1640625" style="187" customWidth="1"/>
    <col min="2635" max="2652" width="8.6640625" style="187" customWidth="1"/>
    <col min="2653" max="2653" width="1.1640625" style="187" customWidth="1"/>
    <col min="2654" max="2654" width="23.5" style="187" customWidth="1"/>
    <col min="2655" max="2655" width="2.6640625" style="187" customWidth="1"/>
    <col min="2656" max="2656" width="3.1640625" style="187" customWidth="1"/>
    <col min="2657" max="2808" width="9.33203125" style="187"/>
    <col min="2809" max="2809" width="3.1640625" style="187" customWidth="1"/>
    <col min="2810" max="2810" width="2.6640625" style="187" customWidth="1"/>
    <col min="2811" max="2811" width="23.5" style="187" customWidth="1"/>
    <col min="2812" max="2812" width="1.1640625" style="187" customWidth="1"/>
    <col min="2813" max="2830" width="8.6640625" style="187" customWidth="1"/>
    <col min="2831" max="2831" width="1.1640625" style="187" customWidth="1"/>
    <col min="2832" max="2832" width="23.5" style="187" customWidth="1"/>
    <col min="2833" max="2833" width="2.6640625" style="187" customWidth="1"/>
    <col min="2834" max="2835" width="3.1640625" style="187" customWidth="1"/>
    <col min="2836" max="2836" width="2.6640625" style="187" customWidth="1"/>
    <col min="2837" max="2837" width="23.5" style="187" customWidth="1"/>
    <col min="2838" max="2838" width="1.1640625" style="187" customWidth="1"/>
    <col min="2839" max="2856" width="8.6640625" style="187" customWidth="1"/>
    <col min="2857" max="2857" width="1.1640625" style="187" customWidth="1"/>
    <col min="2858" max="2858" width="23.5" style="187" customWidth="1"/>
    <col min="2859" max="2859" width="2.6640625" style="187" customWidth="1"/>
    <col min="2860" max="2861" width="3.1640625" style="187" customWidth="1"/>
    <col min="2862" max="2862" width="2.6640625" style="187" customWidth="1"/>
    <col min="2863" max="2863" width="23.5" style="187" customWidth="1"/>
    <col min="2864" max="2864" width="1.1640625" style="187" customWidth="1"/>
    <col min="2865" max="2882" width="8.6640625" style="187" customWidth="1"/>
    <col min="2883" max="2883" width="1.1640625" style="187" customWidth="1"/>
    <col min="2884" max="2884" width="23.5" style="187" customWidth="1"/>
    <col min="2885" max="2885" width="2.6640625" style="187" customWidth="1"/>
    <col min="2886" max="2887" width="3.1640625" style="187" customWidth="1"/>
    <col min="2888" max="2888" width="2.6640625" style="187" customWidth="1"/>
    <col min="2889" max="2889" width="23.5" style="187" customWidth="1"/>
    <col min="2890" max="2890" width="1.1640625" style="187" customWidth="1"/>
    <col min="2891" max="2908" width="8.6640625" style="187" customWidth="1"/>
    <col min="2909" max="2909" width="1.1640625" style="187" customWidth="1"/>
    <col min="2910" max="2910" width="23.5" style="187" customWidth="1"/>
    <col min="2911" max="2911" width="2.6640625" style="187" customWidth="1"/>
    <col min="2912" max="2912" width="3.1640625" style="187" customWidth="1"/>
    <col min="2913" max="3064" width="9.33203125" style="187"/>
    <col min="3065" max="3065" width="3.1640625" style="187" customWidth="1"/>
    <col min="3066" max="3066" width="2.6640625" style="187" customWidth="1"/>
    <col min="3067" max="3067" width="23.5" style="187" customWidth="1"/>
    <col min="3068" max="3068" width="1.1640625" style="187" customWidth="1"/>
    <col min="3069" max="3086" width="8.6640625" style="187" customWidth="1"/>
    <col min="3087" max="3087" width="1.1640625" style="187" customWidth="1"/>
    <col min="3088" max="3088" width="23.5" style="187" customWidth="1"/>
    <col min="3089" max="3089" width="2.6640625" style="187" customWidth="1"/>
    <col min="3090" max="3091" width="3.1640625" style="187" customWidth="1"/>
    <col min="3092" max="3092" width="2.6640625" style="187" customWidth="1"/>
    <col min="3093" max="3093" width="23.5" style="187" customWidth="1"/>
    <col min="3094" max="3094" width="1.1640625" style="187" customWidth="1"/>
    <col min="3095" max="3112" width="8.6640625" style="187" customWidth="1"/>
    <col min="3113" max="3113" width="1.1640625" style="187" customWidth="1"/>
    <col min="3114" max="3114" width="23.5" style="187" customWidth="1"/>
    <col min="3115" max="3115" width="2.6640625" style="187" customWidth="1"/>
    <col min="3116" max="3117" width="3.1640625" style="187" customWidth="1"/>
    <col min="3118" max="3118" width="2.6640625" style="187" customWidth="1"/>
    <col min="3119" max="3119" width="23.5" style="187" customWidth="1"/>
    <col min="3120" max="3120" width="1.1640625" style="187" customWidth="1"/>
    <col min="3121" max="3138" width="8.6640625" style="187" customWidth="1"/>
    <col min="3139" max="3139" width="1.1640625" style="187" customWidth="1"/>
    <col min="3140" max="3140" width="23.5" style="187" customWidth="1"/>
    <col min="3141" max="3141" width="2.6640625" style="187" customWidth="1"/>
    <col min="3142" max="3143" width="3.1640625" style="187" customWidth="1"/>
    <col min="3144" max="3144" width="2.6640625" style="187" customWidth="1"/>
    <col min="3145" max="3145" width="23.5" style="187" customWidth="1"/>
    <col min="3146" max="3146" width="1.1640625" style="187" customWidth="1"/>
    <col min="3147" max="3164" width="8.6640625" style="187" customWidth="1"/>
    <col min="3165" max="3165" width="1.1640625" style="187" customWidth="1"/>
    <col min="3166" max="3166" width="23.5" style="187" customWidth="1"/>
    <col min="3167" max="3167" width="2.6640625" style="187" customWidth="1"/>
    <col min="3168" max="3168" width="3.1640625" style="187" customWidth="1"/>
    <col min="3169" max="3320" width="9.33203125" style="187"/>
    <col min="3321" max="3321" width="3.1640625" style="187" customWidth="1"/>
    <col min="3322" max="3322" width="2.6640625" style="187" customWidth="1"/>
    <col min="3323" max="3323" width="23.5" style="187" customWidth="1"/>
    <col min="3324" max="3324" width="1.1640625" style="187" customWidth="1"/>
    <col min="3325" max="3342" width="8.6640625" style="187" customWidth="1"/>
    <col min="3343" max="3343" width="1.1640625" style="187" customWidth="1"/>
    <col min="3344" max="3344" width="23.5" style="187" customWidth="1"/>
    <col min="3345" max="3345" width="2.6640625" style="187" customWidth="1"/>
    <col min="3346" max="3347" width="3.1640625" style="187" customWidth="1"/>
    <col min="3348" max="3348" width="2.6640625" style="187" customWidth="1"/>
    <col min="3349" max="3349" width="23.5" style="187" customWidth="1"/>
    <col min="3350" max="3350" width="1.1640625" style="187" customWidth="1"/>
    <col min="3351" max="3368" width="8.6640625" style="187" customWidth="1"/>
    <col min="3369" max="3369" width="1.1640625" style="187" customWidth="1"/>
    <col min="3370" max="3370" width="23.5" style="187" customWidth="1"/>
    <col min="3371" max="3371" width="2.6640625" style="187" customWidth="1"/>
    <col min="3372" max="3373" width="3.1640625" style="187" customWidth="1"/>
    <col min="3374" max="3374" width="2.6640625" style="187" customWidth="1"/>
    <col min="3375" max="3375" width="23.5" style="187" customWidth="1"/>
    <col min="3376" max="3376" width="1.1640625" style="187" customWidth="1"/>
    <col min="3377" max="3394" width="8.6640625" style="187" customWidth="1"/>
    <col min="3395" max="3395" width="1.1640625" style="187" customWidth="1"/>
    <col min="3396" max="3396" width="23.5" style="187" customWidth="1"/>
    <col min="3397" max="3397" width="2.6640625" style="187" customWidth="1"/>
    <col min="3398" max="3399" width="3.1640625" style="187" customWidth="1"/>
    <col min="3400" max="3400" width="2.6640625" style="187" customWidth="1"/>
    <col min="3401" max="3401" width="23.5" style="187" customWidth="1"/>
    <col min="3402" max="3402" width="1.1640625" style="187" customWidth="1"/>
    <col min="3403" max="3420" width="8.6640625" style="187" customWidth="1"/>
    <col min="3421" max="3421" width="1.1640625" style="187" customWidth="1"/>
    <col min="3422" max="3422" width="23.5" style="187" customWidth="1"/>
    <col min="3423" max="3423" width="2.6640625" style="187" customWidth="1"/>
    <col min="3424" max="3424" width="3.1640625" style="187" customWidth="1"/>
    <col min="3425" max="3576" width="9.33203125" style="187"/>
    <col min="3577" max="3577" width="3.1640625" style="187" customWidth="1"/>
    <col min="3578" max="3578" width="2.6640625" style="187" customWidth="1"/>
    <col min="3579" max="3579" width="23.5" style="187" customWidth="1"/>
    <col min="3580" max="3580" width="1.1640625" style="187" customWidth="1"/>
    <col min="3581" max="3598" width="8.6640625" style="187" customWidth="1"/>
    <col min="3599" max="3599" width="1.1640625" style="187" customWidth="1"/>
    <col min="3600" max="3600" width="23.5" style="187" customWidth="1"/>
    <col min="3601" max="3601" width="2.6640625" style="187" customWidth="1"/>
    <col min="3602" max="3603" width="3.1640625" style="187" customWidth="1"/>
    <col min="3604" max="3604" width="2.6640625" style="187" customWidth="1"/>
    <col min="3605" max="3605" width="23.5" style="187" customWidth="1"/>
    <col min="3606" max="3606" width="1.1640625" style="187" customWidth="1"/>
    <col min="3607" max="3624" width="8.6640625" style="187" customWidth="1"/>
    <col min="3625" max="3625" width="1.1640625" style="187" customWidth="1"/>
    <col min="3626" max="3626" width="23.5" style="187" customWidth="1"/>
    <col min="3627" max="3627" width="2.6640625" style="187" customWidth="1"/>
    <col min="3628" max="3629" width="3.1640625" style="187" customWidth="1"/>
    <col min="3630" max="3630" width="2.6640625" style="187" customWidth="1"/>
    <col min="3631" max="3631" width="23.5" style="187" customWidth="1"/>
    <col min="3632" max="3632" width="1.1640625" style="187" customWidth="1"/>
    <col min="3633" max="3650" width="8.6640625" style="187" customWidth="1"/>
    <col min="3651" max="3651" width="1.1640625" style="187" customWidth="1"/>
    <col min="3652" max="3652" width="23.5" style="187" customWidth="1"/>
    <col min="3653" max="3653" width="2.6640625" style="187" customWidth="1"/>
    <col min="3654" max="3655" width="3.1640625" style="187" customWidth="1"/>
    <col min="3656" max="3656" width="2.6640625" style="187" customWidth="1"/>
    <col min="3657" max="3657" width="23.5" style="187" customWidth="1"/>
    <col min="3658" max="3658" width="1.1640625" style="187" customWidth="1"/>
    <col min="3659" max="3676" width="8.6640625" style="187" customWidth="1"/>
    <col min="3677" max="3677" width="1.1640625" style="187" customWidth="1"/>
    <col min="3678" max="3678" width="23.5" style="187" customWidth="1"/>
    <col min="3679" max="3679" width="2.6640625" style="187" customWidth="1"/>
    <col min="3680" max="3680" width="3.1640625" style="187" customWidth="1"/>
    <col min="3681" max="3832" width="9.33203125" style="187"/>
    <col min="3833" max="3833" width="3.1640625" style="187" customWidth="1"/>
    <col min="3834" max="3834" width="2.6640625" style="187" customWidth="1"/>
    <col min="3835" max="3835" width="23.5" style="187" customWidth="1"/>
    <col min="3836" max="3836" width="1.1640625" style="187" customWidth="1"/>
    <col min="3837" max="3854" width="8.6640625" style="187" customWidth="1"/>
    <col min="3855" max="3855" width="1.1640625" style="187" customWidth="1"/>
    <col min="3856" max="3856" width="23.5" style="187" customWidth="1"/>
    <col min="3857" max="3857" width="2.6640625" style="187" customWidth="1"/>
    <col min="3858" max="3859" width="3.1640625" style="187" customWidth="1"/>
    <col min="3860" max="3860" width="2.6640625" style="187" customWidth="1"/>
    <col min="3861" max="3861" width="23.5" style="187" customWidth="1"/>
    <col min="3862" max="3862" width="1.1640625" style="187" customWidth="1"/>
    <col min="3863" max="3880" width="8.6640625" style="187" customWidth="1"/>
    <col min="3881" max="3881" width="1.1640625" style="187" customWidth="1"/>
    <col min="3882" max="3882" width="23.5" style="187" customWidth="1"/>
    <col min="3883" max="3883" width="2.6640625" style="187" customWidth="1"/>
    <col min="3884" max="3885" width="3.1640625" style="187" customWidth="1"/>
    <col min="3886" max="3886" width="2.6640625" style="187" customWidth="1"/>
    <col min="3887" max="3887" width="23.5" style="187" customWidth="1"/>
    <col min="3888" max="3888" width="1.1640625" style="187" customWidth="1"/>
    <col min="3889" max="3906" width="8.6640625" style="187" customWidth="1"/>
    <col min="3907" max="3907" width="1.1640625" style="187" customWidth="1"/>
    <col min="3908" max="3908" width="23.5" style="187" customWidth="1"/>
    <col min="3909" max="3909" width="2.6640625" style="187" customWidth="1"/>
    <col min="3910" max="3911" width="3.1640625" style="187" customWidth="1"/>
    <col min="3912" max="3912" width="2.6640625" style="187" customWidth="1"/>
    <col min="3913" max="3913" width="23.5" style="187" customWidth="1"/>
    <col min="3914" max="3914" width="1.1640625" style="187" customWidth="1"/>
    <col min="3915" max="3932" width="8.6640625" style="187" customWidth="1"/>
    <col min="3933" max="3933" width="1.1640625" style="187" customWidth="1"/>
    <col min="3934" max="3934" width="23.5" style="187" customWidth="1"/>
    <col min="3935" max="3935" width="2.6640625" style="187" customWidth="1"/>
    <col min="3936" max="3936" width="3.1640625" style="187" customWidth="1"/>
    <col min="3937" max="4088" width="9.33203125" style="187"/>
    <col min="4089" max="4089" width="3.1640625" style="187" customWidth="1"/>
    <col min="4090" max="4090" width="2.6640625" style="187" customWidth="1"/>
    <col min="4091" max="4091" width="23.5" style="187" customWidth="1"/>
    <col min="4092" max="4092" width="1.1640625" style="187" customWidth="1"/>
    <col min="4093" max="4110" width="8.6640625" style="187" customWidth="1"/>
    <col min="4111" max="4111" width="1.1640625" style="187" customWidth="1"/>
    <col min="4112" max="4112" width="23.5" style="187" customWidth="1"/>
    <col min="4113" max="4113" width="2.6640625" style="187" customWidth="1"/>
    <col min="4114" max="4115" width="3.1640625" style="187" customWidth="1"/>
    <col min="4116" max="4116" width="2.6640625" style="187" customWidth="1"/>
    <col min="4117" max="4117" width="23.5" style="187" customWidth="1"/>
    <col min="4118" max="4118" width="1.1640625" style="187" customWidth="1"/>
    <col min="4119" max="4136" width="8.6640625" style="187" customWidth="1"/>
    <col min="4137" max="4137" width="1.1640625" style="187" customWidth="1"/>
    <col min="4138" max="4138" width="23.5" style="187" customWidth="1"/>
    <col min="4139" max="4139" width="2.6640625" style="187" customWidth="1"/>
    <col min="4140" max="4141" width="3.1640625" style="187" customWidth="1"/>
    <col min="4142" max="4142" width="2.6640625" style="187" customWidth="1"/>
    <col min="4143" max="4143" width="23.5" style="187" customWidth="1"/>
    <col min="4144" max="4144" width="1.1640625" style="187" customWidth="1"/>
    <col min="4145" max="4162" width="8.6640625" style="187" customWidth="1"/>
    <col min="4163" max="4163" width="1.1640625" style="187" customWidth="1"/>
    <col min="4164" max="4164" width="23.5" style="187" customWidth="1"/>
    <col min="4165" max="4165" width="2.6640625" style="187" customWidth="1"/>
    <col min="4166" max="4167" width="3.1640625" style="187" customWidth="1"/>
    <col min="4168" max="4168" width="2.6640625" style="187" customWidth="1"/>
    <col min="4169" max="4169" width="23.5" style="187" customWidth="1"/>
    <col min="4170" max="4170" width="1.1640625" style="187" customWidth="1"/>
    <col min="4171" max="4188" width="8.6640625" style="187" customWidth="1"/>
    <col min="4189" max="4189" width="1.1640625" style="187" customWidth="1"/>
    <col min="4190" max="4190" width="23.5" style="187" customWidth="1"/>
    <col min="4191" max="4191" width="2.6640625" style="187" customWidth="1"/>
    <col min="4192" max="4192" width="3.1640625" style="187" customWidth="1"/>
    <col min="4193" max="4344" width="9.33203125" style="187"/>
    <col min="4345" max="4345" width="3.1640625" style="187" customWidth="1"/>
    <col min="4346" max="4346" width="2.6640625" style="187" customWidth="1"/>
    <col min="4347" max="4347" width="23.5" style="187" customWidth="1"/>
    <col min="4348" max="4348" width="1.1640625" style="187" customWidth="1"/>
    <col min="4349" max="4366" width="8.6640625" style="187" customWidth="1"/>
    <col min="4367" max="4367" width="1.1640625" style="187" customWidth="1"/>
    <col min="4368" max="4368" width="23.5" style="187" customWidth="1"/>
    <col min="4369" max="4369" width="2.6640625" style="187" customWidth="1"/>
    <col min="4370" max="4371" width="3.1640625" style="187" customWidth="1"/>
    <col min="4372" max="4372" width="2.6640625" style="187" customWidth="1"/>
    <col min="4373" max="4373" width="23.5" style="187" customWidth="1"/>
    <col min="4374" max="4374" width="1.1640625" style="187" customWidth="1"/>
    <col min="4375" max="4392" width="8.6640625" style="187" customWidth="1"/>
    <col min="4393" max="4393" width="1.1640625" style="187" customWidth="1"/>
    <col min="4394" max="4394" width="23.5" style="187" customWidth="1"/>
    <col min="4395" max="4395" width="2.6640625" style="187" customWidth="1"/>
    <col min="4396" max="4397" width="3.1640625" style="187" customWidth="1"/>
    <col min="4398" max="4398" width="2.6640625" style="187" customWidth="1"/>
    <col min="4399" max="4399" width="23.5" style="187" customWidth="1"/>
    <col min="4400" max="4400" width="1.1640625" style="187" customWidth="1"/>
    <col min="4401" max="4418" width="8.6640625" style="187" customWidth="1"/>
    <col min="4419" max="4419" width="1.1640625" style="187" customWidth="1"/>
    <col min="4420" max="4420" width="23.5" style="187" customWidth="1"/>
    <col min="4421" max="4421" width="2.6640625" style="187" customWidth="1"/>
    <col min="4422" max="4423" width="3.1640625" style="187" customWidth="1"/>
    <col min="4424" max="4424" width="2.6640625" style="187" customWidth="1"/>
    <col min="4425" max="4425" width="23.5" style="187" customWidth="1"/>
    <col min="4426" max="4426" width="1.1640625" style="187" customWidth="1"/>
    <col min="4427" max="4444" width="8.6640625" style="187" customWidth="1"/>
    <col min="4445" max="4445" width="1.1640625" style="187" customWidth="1"/>
    <col min="4446" max="4446" width="23.5" style="187" customWidth="1"/>
    <col min="4447" max="4447" width="2.6640625" style="187" customWidth="1"/>
    <col min="4448" max="4448" width="3.1640625" style="187" customWidth="1"/>
    <col min="4449" max="4600" width="9.33203125" style="187"/>
    <col min="4601" max="4601" width="3.1640625" style="187" customWidth="1"/>
    <col min="4602" max="4602" width="2.6640625" style="187" customWidth="1"/>
    <col min="4603" max="4603" width="23.5" style="187" customWidth="1"/>
    <col min="4604" max="4604" width="1.1640625" style="187" customWidth="1"/>
    <col min="4605" max="4622" width="8.6640625" style="187" customWidth="1"/>
    <col min="4623" max="4623" width="1.1640625" style="187" customWidth="1"/>
    <col min="4624" max="4624" width="23.5" style="187" customWidth="1"/>
    <col min="4625" max="4625" width="2.6640625" style="187" customWidth="1"/>
    <col min="4626" max="4627" width="3.1640625" style="187" customWidth="1"/>
    <col min="4628" max="4628" width="2.6640625" style="187" customWidth="1"/>
    <col min="4629" max="4629" width="23.5" style="187" customWidth="1"/>
    <col min="4630" max="4630" width="1.1640625" style="187" customWidth="1"/>
    <col min="4631" max="4648" width="8.6640625" style="187" customWidth="1"/>
    <col min="4649" max="4649" width="1.1640625" style="187" customWidth="1"/>
    <col min="4650" max="4650" width="23.5" style="187" customWidth="1"/>
    <col min="4651" max="4651" width="2.6640625" style="187" customWidth="1"/>
    <col min="4652" max="4653" width="3.1640625" style="187" customWidth="1"/>
    <col min="4654" max="4654" width="2.6640625" style="187" customWidth="1"/>
    <col min="4655" max="4655" width="23.5" style="187" customWidth="1"/>
    <col min="4656" max="4656" width="1.1640625" style="187" customWidth="1"/>
    <col min="4657" max="4674" width="8.6640625" style="187" customWidth="1"/>
    <col min="4675" max="4675" width="1.1640625" style="187" customWidth="1"/>
    <col min="4676" max="4676" width="23.5" style="187" customWidth="1"/>
    <col min="4677" max="4677" width="2.6640625" style="187" customWidth="1"/>
    <col min="4678" max="4679" width="3.1640625" style="187" customWidth="1"/>
    <col min="4680" max="4680" width="2.6640625" style="187" customWidth="1"/>
    <col min="4681" max="4681" width="23.5" style="187" customWidth="1"/>
    <col min="4682" max="4682" width="1.1640625" style="187" customWidth="1"/>
    <col min="4683" max="4700" width="8.6640625" style="187" customWidth="1"/>
    <col min="4701" max="4701" width="1.1640625" style="187" customWidth="1"/>
    <col min="4702" max="4702" width="23.5" style="187" customWidth="1"/>
    <col min="4703" max="4703" width="2.6640625" style="187" customWidth="1"/>
    <col min="4704" max="4704" width="3.1640625" style="187" customWidth="1"/>
    <col min="4705" max="4856" width="9.33203125" style="187"/>
    <col min="4857" max="4857" width="3.1640625" style="187" customWidth="1"/>
    <col min="4858" max="4858" width="2.6640625" style="187" customWidth="1"/>
    <col min="4859" max="4859" width="23.5" style="187" customWidth="1"/>
    <col min="4860" max="4860" width="1.1640625" style="187" customWidth="1"/>
    <col min="4861" max="4878" width="8.6640625" style="187" customWidth="1"/>
    <col min="4879" max="4879" width="1.1640625" style="187" customWidth="1"/>
    <col min="4880" max="4880" width="23.5" style="187" customWidth="1"/>
    <col min="4881" max="4881" width="2.6640625" style="187" customWidth="1"/>
    <col min="4882" max="4883" width="3.1640625" style="187" customWidth="1"/>
    <col min="4884" max="4884" width="2.6640625" style="187" customWidth="1"/>
    <col min="4885" max="4885" width="23.5" style="187" customWidth="1"/>
    <col min="4886" max="4886" width="1.1640625" style="187" customWidth="1"/>
    <col min="4887" max="4904" width="8.6640625" style="187" customWidth="1"/>
    <col min="4905" max="4905" width="1.1640625" style="187" customWidth="1"/>
    <col min="4906" max="4906" width="23.5" style="187" customWidth="1"/>
    <col min="4907" max="4907" width="2.6640625" style="187" customWidth="1"/>
    <col min="4908" max="4909" width="3.1640625" style="187" customWidth="1"/>
    <col min="4910" max="4910" width="2.6640625" style="187" customWidth="1"/>
    <col min="4911" max="4911" width="23.5" style="187" customWidth="1"/>
    <col min="4912" max="4912" width="1.1640625" style="187" customWidth="1"/>
    <col min="4913" max="4930" width="8.6640625" style="187" customWidth="1"/>
    <col min="4931" max="4931" width="1.1640625" style="187" customWidth="1"/>
    <col min="4932" max="4932" width="23.5" style="187" customWidth="1"/>
    <col min="4933" max="4933" width="2.6640625" style="187" customWidth="1"/>
    <col min="4934" max="4935" width="3.1640625" style="187" customWidth="1"/>
    <col min="4936" max="4936" width="2.6640625" style="187" customWidth="1"/>
    <col min="4937" max="4937" width="23.5" style="187" customWidth="1"/>
    <col min="4938" max="4938" width="1.1640625" style="187" customWidth="1"/>
    <col min="4939" max="4956" width="8.6640625" style="187" customWidth="1"/>
    <col min="4957" max="4957" width="1.1640625" style="187" customWidth="1"/>
    <col min="4958" max="4958" width="23.5" style="187" customWidth="1"/>
    <col min="4959" max="4959" width="2.6640625" style="187" customWidth="1"/>
    <col min="4960" max="4960" width="3.1640625" style="187" customWidth="1"/>
    <col min="4961" max="5112" width="9.33203125" style="187"/>
    <col min="5113" max="5113" width="3.1640625" style="187" customWidth="1"/>
    <col min="5114" max="5114" width="2.6640625" style="187" customWidth="1"/>
    <col min="5115" max="5115" width="23.5" style="187" customWidth="1"/>
    <col min="5116" max="5116" width="1.1640625" style="187" customWidth="1"/>
    <col min="5117" max="5134" width="8.6640625" style="187" customWidth="1"/>
    <col min="5135" max="5135" width="1.1640625" style="187" customWidth="1"/>
    <col min="5136" max="5136" width="23.5" style="187" customWidth="1"/>
    <col min="5137" max="5137" width="2.6640625" style="187" customWidth="1"/>
    <col min="5138" max="5139" width="3.1640625" style="187" customWidth="1"/>
    <col min="5140" max="5140" width="2.6640625" style="187" customWidth="1"/>
    <col min="5141" max="5141" width="23.5" style="187" customWidth="1"/>
    <col min="5142" max="5142" width="1.1640625" style="187" customWidth="1"/>
    <col min="5143" max="5160" width="8.6640625" style="187" customWidth="1"/>
    <col min="5161" max="5161" width="1.1640625" style="187" customWidth="1"/>
    <col min="5162" max="5162" width="23.5" style="187" customWidth="1"/>
    <col min="5163" max="5163" width="2.6640625" style="187" customWidth="1"/>
    <col min="5164" max="5165" width="3.1640625" style="187" customWidth="1"/>
    <col min="5166" max="5166" width="2.6640625" style="187" customWidth="1"/>
    <col min="5167" max="5167" width="23.5" style="187" customWidth="1"/>
    <col min="5168" max="5168" width="1.1640625" style="187" customWidth="1"/>
    <col min="5169" max="5186" width="8.6640625" style="187" customWidth="1"/>
    <col min="5187" max="5187" width="1.1640625" style="187" customWidth="1"/>
    <col min="5188" max="5188" width="23.5" style="187" customWidth="1"/>
    <col min="5189" max="5189" width="2.6640625" style="187" customWidth="1"/>
    <col min="5190" max="5191" width="3.1640625" style="187" customWidth="1"/>
    <col min="5192" max="5192" width="2.6640625" style="187" customWidth="1"/>
    <col min="5193" max="5193" width="23.5" style="187" customWidth="1"/>
    <col min="5194" max="5194" width="1.1640625" style="187" customWidth="1"/>
    <col min="5195" max="5212" width="8.6640625" style="187" customWidth="1"/>
    <col min="5213" max="5213" width="1.1640625" style="187" customWidth="1"/>
    <col min="5214" max="5214" width="23.5" style="187" customWidth="1"/>
    <col min="5215" max="5215" width="2.6640625" style="187" customWidth="1"/>
    <col min="5216" max="5216" width="3.1640625" style="187" customWidth="1"/>
    <col min="5217" max="5368" width="9.33203125" style="187"/>
    <col min="5369" max="5369" width="3.1640625" style="187" customWidth="1"/>
    <col min="5370" max="5370" width="2.6640625" style="187" customWidth="1"/>
    <col min="5371" max="5371" width="23.5" style="187" customWidth="1"/>
    <col min="5372" max="5372" width="1.1640625" style="187" customWidth="1"/>
    <col min="5373" max="5390" width="8.6640625" style="187" customWidth="1"/>
    <col min="5391" max="5391" width="1.1640625" style="187" customWidth="1"/>
    <col min="5392" max="5392" width="23.5" style="187" customWidth="1"/>
    <col min="5393" max="5393" width="2.6640625" style="187" customWidth="1"/>
    <col min="5394" max="5395" width="3.1640625" style="187" customWidth="1"/>
    <col min="5396" max="5396" width="2.6640625" style="187" customWidth="1"/>
    <col min="5397" max="5397" width="23.5" style="187" customWidth="1"/>
    <col min="5398" max="5398" width="1.1640625" style="187" customWidth="1"/>
    <col min="5399" max="5416" width="8.6640625" style="187" customWidth="1"/>
    <col min="5417" max="5417" width="1.1640625" style="187" customWidth="1"/>
    <col min="5418" max="5418" width="23.5" style="187" customWidth="1"/>
    <col min="5419" max="5419" width="2.6640625" style="187" customWidth="1"/>
    <col min="5420" max="5421" width="3.1640625" style="187" customWidth="1"/>
    <col min="5422" max="5422" width="2.6640625" style="187" customWidth="1"/>
    <col min="5423" max="5423" width="23.5" style="187" customWidth="1"/>
    <col min="5424" max="5424" width="1.1640625" style="187" customWidth="1"/>
    <col min="5425" max="5442" width="8.6640625" style="187" customWidth="1"/>
    <col min="5443" max="5443" width="1.1640625" style="187" customWidth="1"/>
    <col min="5444" max="5444" width="23.5" style="187" customWidth="1"/>
    <col min="5445" max="5445" width="2.6640625" style="187" customWidth="1"/>
    <col min="5446" max="5447" width="3.1640625" style="187" customWidth="1"/>
    <col min="5448" max="5448" width="2.6640625" style="187" customWidth="1"/>
    <col min="5449" max="5449" width="23.5" style="187" customWidth="1"/>
    <col min="5450" max="5450" width="1.1640625" style="187" customWidth="1"/>
    <col min="5451" max="5468" width="8.6640625" style="187" customWidth="1"/>
    <col min="5469" max="5469" width="1.1640625" style="187" customWidth="1"/>
    <col min="5470" max="5470" width="23.5" style="187" customWidth="1"/>
    <col min="5471" max="5471" width="2.6640625" style="187" customWidth="1"/>
    <col min="5472" max="5472" width="3.1640625" style="187" customWidth="1"/>
    <col min="5473" max="5624" width="9.33203125" style="187"/>
    <col min="5625" max="5625" width="3.1640625" style="187" customWidth="1"/>
    <col min="5626" max="5626" width="2.6640625" style="187" customWidth="1"/>
    <col min="5627" max="5627" width="23.5" style="187" customWidth="1"/>
    <col min="5628" max="5628" width="1.1640625" style="187" customWidth="1"/>
    <col min="5629" max="5646" width="8.6640625" style="187" customWidth="1"/>
    <col min="5647" max="5647" width="1.1640625" style="187" customWidth="1"/>
    <col min="5648" max="5648" width="23.5" style="187" customWidth="1"/>
    <col min="5649" max="5649" width="2.6640625" style="187" customWidth="1"/>
    <col min="5650" max="5651" width="3.1640625" style="187" customWidth="1"/>
    <col min="5652" max="5652" width="2.6640625" style="187" customWidth="1"/>
    <col min="5653" max="5653" width="23.5" style="187" customWidth="1"/>
    <col min="5654" max="5654" width="1.1640625" style="187" customWidth="1"/>
    <col min="5655" max="5672" width="8.6640625" style="187" customWidth="1"/>
    <col min="5673" max="5673" width="1.1640625" style="187" customWidth="1"/>
    <col min="5674" max="5674" width="23.5" style="187" customWidth="1"/>
    <col min="5675" max="5675" width="2.6640625" style="187" customWidth="1"/>
    <col min="5676" max="5677" width="3.1640625" style="187" customWidth="1"/>
    <col min="5678" max="5678" width="2.6640625" style="187" customWidth="1"/>
    <col min="5679" max="5679" width="23.5" style="187" customWidth="1"/>
    <col min="5680" max="5680" width="1.1640625" style="187" customWidth="1"/>
    <col min="5681" max="5698" width="8.6640625" style="187" customWidth="1"/>
    <col min="5699" max="5699" width="1.1640625" style="187" customWidth="1"/>
    <col min="5700" max="5700" width="23.5" style="187" customWidth="1"/>
    <col min="5701" max="5701" width="2.6640625" style="187" customWidth="1"/>
    <col min="5702" max="5703" width="3.1640625" style="187" customWidth="1"/>
    <col min="5704" max="5704" width="2.6640625" style="187" customWidth="1"/>
    <col min="5705" max="5705" width="23.5" style="187" customWidth="1"/>
    <col min="5706" max="5706" width="1.1640625" style="187" customWidth="1"/>
    <col min="5707" max="5724" width="8.6640625" style="187" customWidth="1"/>
    <col min="5725" max="5725" width="1.1640625" style="187" customWidth="1"/>
    <col min="5726" max="5726" width="23.5" style="187" customWidth="1"/>
    <col min="5727" max="5727" width="2.6640625" style="187" customWidth="1"/>
    <col min="5728" max="5728" width="3.1640625" style="187" customWidth="1"/>
    <col min="5729" max="5880" width="9.33203125" style="187"/>
    <col min="5881" max="5881" width="3.1640625" style="187" customWidth="1"/>
    <col min="5882" max="5882" width="2.6640625" style="187" customWidth="1"/>
    <col min="5883" max="5883" width="23.5" style="187" customWidth="1"/>
    <col min="5884" max="5884" width="1.1640625" style="187" customWidth="1"/>
    <col min="5885" max="5902" width="8.6640625" style="187" customWidth="1"/>
    <col min="5903" max="5903" width="1.1640625" style="187" customWidth="1"/>
    <col min="5904" max="5904" width="23.5" style="187" customWidth="1"/>
    <col min="5905" max="5905" width="2.6640625" style="187" customWidth="1"/>
    <col min="5906" max="5907" width="3.1640625" style="187" customWidth="1"/>
    <col min="5908" max="5908" width="2.6640625" style="187" customWidth="1"/>
    <col min="5909" max="5909" width="23.5" style="187" customWidth="1"/>
    <col min="5910" max="5910" width="1.1640625" style="187" customWidth="1"/>
    <col min="5911" max="5928" width="8.6640625" style="187" customWidth="1"/>
    <col min="5929" max="5929" width="1.1640625" style="187" customWidth="1"/>
    <col min="5930" max="5930" width="23.5" style="187" customWidth="1"/>
    <col min="5931" max="5931" width="2.6640625" style="187" customWidth="1"/>
    <col min="5932" max="5933" width="3.1640625" style="187" customWidth="1"/>
    <col min="5934" max="5934" width="2.6640625" style="187" customWidth="1"/>
    <col min="5935" max="5935" width="23.5" style="187" customWidth="1"/>
    <col min="5936" max="5936" width="1.1640625" style="187" customWidth="1"/>
    <col min="5937" max="5954" width="8.6640625" style="187" customWidth="1"/>
    <col min="5955" max="5955" width="1.1640625" style="187" customWidth="1"/>
    <col min="5956" max="5956" width="23.5" style="187" customWidth="1"/>
    <col min="5957" max="5957" width="2.6640625" style="187" customWidth="1"/>
    <col min="5958" max="5959" width="3.1640625" style="187" customWidth="1"/>
    <col min="5960" max="5960" width="2.6640625" style="187" customWidth="1"/>
    <col min="5961" max="5961" width="23.5" style="187" customWidth="1"/>
    <col min="5962" max="5962" width="1.1640625" style="187" customWidth="1"/>
    <col min="5963" max="5980" width="8.6640625" style="187" customWidth="1"/>
    <col min="5981" max="5981" width="1.1640625" style="187" customWidth="1"/>
    <col min="5982" max="5982" width="23.5" style="187" customWidth="1"/>
    <col min="5983" max="5983" width="2.6640625" style="187" customWidth="1"/>
    <col min="5984" max="5984" width="3.1640625" style="187" customWidth="1"/>
    <col min="5985" max="6136" width="9.33203125" style="187"/>
    <col min="6137" max="6137" width="3.1640625" style="187" customWidth="1"/>
    <col min="6138" max="6138" width="2.6640625" style="187" customWidth="1"/>
    <col min="6139" max="6139" width="23.5" style="187" customWidth="1"/>
    <col min="6140" max="6140" width="1.1640625" style="187" customWidth="1"/>
    <col min="6141" max="6158" width="8.6640625" style="187" customWidth="1"/>
    <col min="6159" max="6159" width="1.1640625" style="187" customWidth="1"/>
    <col min="6160" max="6160" width="23.5" style="187" customWidth="1"/>
    <col min="6161" max="6161" width="2.6640625" style="187" customWidth="1"/>
    <col min="6162" max="6163" width="3.1640625" style="187" customWidth="1"/>
    <col min="6164" max="6164" width="2.6640625" style="187" customWidth="1"/>
    <col min="6165" max="6165" width="23.5" style="187" customWidth="1"/>
    <col min="6166" max="6166" width="1.1640625" style="187" customWidth="1"/>
    <col min="6167" max="6184" width="8.6640625" style="187" customWidth="1"/>
    <col min="6185" max="6185" width="1.1640625" style="187" customWidth="1"/>
    <col min="6186" max="6186" width="23.5" style="187" customWidth="1"/>
    <col min="6187" max="6187" width="2.6640625" style="187" customWidth="1"/>
    <col min="6188" max="6189" width="3.1640625" style="187" customWidth="1"/>
    <col min="6190" max="6190" width="2.6640625" style="187" customWidth="1"/>
    <col min="6191" max="6191" width="23.5" style="187" customWidth="1"/>
    <col min="6192" max="6192" width="1.1640625" style="187" customWidth="1"/>
    <col min="6193" max="6210" width="8.6640625" style="187" customWidth="1"/>
    <col min="6211" max="6211" width="1.1640625" style="187" customWidth="1"/>
    <col min="6212" max="6212" width="23.5" style="187" customWidth="1"/>
    <col min="6213" max="6213" width="2.6640625" style="187" customWidth="1"/>
    <col min="6214" max="6215" width="3.1640625" style="187" customWidth="1"/>
    <col min="6216" max="6216" width="2.6640625" style="187" customWidth="1"/>
    <col min="6217" max="6217" width="23.5" style="187" customWidth="1"/>
    <col min="6218" max="6218" width="1.1640625" style="187" customWidth="1"/>
    <col min="6219" max="6236" width="8.6640625" style="187" customWidth="1"/>
    <col min="6237" max="6237" width="1.1640625" style="187" customWidth="1"/>
    <col min="6238" max="6238" width="23.5" style="187" customWidth="1"/>
    <col min="6239" max="6239" width="2.6640625" style="187" customWidth="1"/>
    <col min="6240" max="6240" width="3.1640625" style="187" customWidth="1"/>
    <col min="6241" max="6392" width="9.33203125" style="187"/>
    <col min="6393" max="6393" width="3.1640625" style="187" customWidth="1"/>
    <col min="6394" max="6394" width="2.6640625" style="187" customWidth="1"/>
    <col min="6395" max="6395" width="23.5" style="187" customWidth="1"/>
    <col min="6396" max="6396" width="1.1640625" style="187" customWidth="1"/>
    <col min="6397" max="6414" width="8.6640625" style="187" customWidth="1"/>
    <col min="6415" max="6415" width="1.1640625" style="187" customWidth="1"/>
    <col min="6416" max="6416" width="23.5" style="187" customWidth="1"/>
    <col min="6417" max="6417" width="2.6640625" style="187" customWidth="1"/>
    <col min="6418" max="6419" width="3.1640625" style="187" customWidth="1"/>
    <col min="6420" max="6420" width="2.6640625" style="187" customWidth="1"/>
    <col min="6421" max="6421" width="23.5" style="187" customWidth="1"/>
    <col min="6422" max="6422" width="1.1640625" style="187" customWidth="1"/>
    <col min="6423" max="6440" width="8.6640625" style="187" customWidth="1"/>
    <col min="6441" max="6441" width="1.1640625" style="187" customWidth="1"/>
    <col min="6442" max="6442" width="23.5" style="187" customWidth="1"/>
    <col min="6443" max="6443" width="2.6640625" style="187" customWidth="1"/>
    <col min="6444" max="6445" width="3.1640625" style="187" customWidth="1"/>
    <col min="6446" max="6446" width="2.6640625" style="187" customWidth="1"/>
    <col min="6447" max="6447" width="23.5" style="187" customWidth="1"/>
    <col min="6448" max="6448" width="1.1640625" style="187" customWidth="1"/>
    <col min="6449" max="6466" width="8.6640625" style="187" customWidth="1"/>
    <col min="6467" max="6467" width="1.1640625" style="187" customWidth="1"/>
    <col min="6468" max="6468" width="23.5" style="187" customWidth="1"/>
    <col min="6469" max="6469" width="2.6640625" style="187" customWidth="1"/>
    <col min="6470" max="6471" width="3.1640625" style="187" customWidth="1"/>
    <col min="6472" max="6472" width="2.6640625" style="187" customWidth="1"/>
    <col min="6473" max="6473" width="23.5" style="187" customWidth="1"/>
    <col min="6474" max="6474" width="1.1640625" style="187" customWidth="1"/>
    <col min="6475" max="6492" width="8.6640625" style="187" customWidth="1"/>
    <col min="6493" max="6493" width="1.1640625" style="187" customWidth="1"/>
    <col min="6494" max="6494" width="23.5" style="187" customWidth="1"/>
    <col min="6495" max="6495" width="2.6640625" style="187" customWidth="1"/>
    <col min="6496" max="6496" width="3.1640625" style="187" customWidth="1"/>
    <col min="6497" max="6648" width="9.33203125" style="187"/>
    <col min="6649" max="6649" width="3.1640625" style="187" customWidth="1"/>
    <col min="6650" max="6650" width="2.6640625" style="187" customWidth="1"/>
    <col min="6651" max="6651" width="23.5" style="187" customWidth="1"/>
    <col min="6652" max="6652" width="1.1640625" style="187" customWidth="1"/>
    <col min="6653" max="6670" width="8.6640625" style="187" customWidth="1"/>
    <col min="6671" max="6671" width="1.1640625" style="187" customWidth="1"/>
    <col min="6672" max="6672" width="23.5" style="187" customWidth="1"/>
    <col min="6673" max="6673" width="2.6640625" style="187" customWidth="1"/>
    <col min="6674" max="6675" width="3.1640625" style="187" customWidth="1"/>
    <col min="6676" max="6676" width="2.6640625" style="187" customWidth="1"/>
    <col min="6677" max="6677" width="23.5" style="187" customWidth="1"/>
    <col min="6678" max="6678" width="1.1640625" style="187" customWidth="1"/>
    <col min="6679" max="6696" width="8.6640625" style="187" customWidth="1"/>
    <col min="6697" max="6697" width="1.1640625" style="187" customWidth="1"/>
    <col min="6698" max="6698" width="23.5" style="187" customWidth="1"/>
    <col min="6699" max="6699" width="2.6640625" style="187" customWidth="1"/>
    <col min="6700" max="6701" width="3.1640625" style="187" customWidth="1"/>
    <col min="6702" max="6702" width="2.6640625" style="187" customWidth="1"/>
    <col min="6703" max="6703" width="23.5" style="187" customWidth="1"/>
    <col min="6704" max="6704" width="1.1640625" style="187" customWidth="1"/>
    <col min="6705" max="6722" width="8.6640625" style="187" customWidth="1"/>
    <col min="6723" max="6723" width="1.1640625" style="187" customWidth="1"/>
    <col min="6724" max="6724" width="23.5" style="187" customWidth="1"/>
    <col min="6725" max="6725" width="2.6640625" style="187" customWidth="1"/>
    <col min="6726" max="6727" width="3.1640625" style="187" customWidth="1"/>
    <col min="6728" max="6728" width="2.6640625" style="187" customWidth="1"/>
    <col min="6729" max="6729" width="23.5" style="187" customWidth="1"/>
    <col min="6730" max="6730" width="1.1640625" style="187" customWidth="1"/>
    <col min="6731" max="6748" width="8.6640625" style="187" customWidth="1"/>
    <col min="6749" max="6749" width="1.1640625" style="187" customWidth="1"/>
    <col min="6750" max="6750" width="23.5" style="187" customWidth="1"/>
    <col min="6751" max="6751" width="2.6640625" style="187" customWidth="1"/>
    <col min="6752" max="6752" width="3.1640625" style="187" customWidth="1"/>
    <col min="6753" max="6904" width="9.33203125" style="187"/>
    <col min="6905" max="6905" width="3.1640625" style="187" customWidth="1"/>
    <col min="6906" max="6906" width="2.6640625" style="187" customWidth="1"/>
    <col min="6907" max="6907" width="23.5" style="187" customWidth="1"/>
    <col min="6908" max="6908" width="1.1640625" style="187" customWidth="1"/>
    <col min="6909" max="6926" width="8.6640625" style="187" customWidth="1"/>
    <col min="6927" max="6927" width="1.1640625" style="187" customWidth="1"/>
    <col min="6928" max="6928" width="23.5" style="187" customWidth="1"/>
    <col min="6929" max="6929" width="2.6640625" style="187" customWidth="1"/>
    <col min="6930" max="6931" width="3.1640625" style="187" customWidth="1"/>
    <col min="6932" max="6932" width="2.6640625" style="187" customWidth="1"/>
    <col min="6933" max="6933" width="23.5" style="187" customWidth="1"/>
    <col min="6934" max="6934" width="1.1640625" style="187" customWidth="1"/>
    <col min="6935" max="6952" width="8.6640625" style="187" customWidth="1"/>
    <col min="6953" max="6953" width="1.1640625" style="187" customWidth="1"/>
    <col min="6954" max="6954" width="23.5" style="187" customWidth="1"/>
    <col min="6955" max="6955" width="2.6640625" style="187" customWidth="1"/>
    <col min="6956" max="6957" width="3.1640625" style="187" customWidth="1"/>
    <col min="6958" max="6958" width="2.6640625" style="187" customWidth="1"/>
    <col min="6959" max="6959" width="23.5" style="187" customWidth="1"/>
    <col min="6960" max="6960" width="1.1640625" style="187" customWidth="1"/>
    <col min="6961" max="6978" width="8.6640625" style="187" customWidth="1"/>
    <col min="6979" max="6979" width="1.1640625" style="187" customWidth="1"/>
    <col min="6980" max="6980" width="23.5" style="187" customWidth="1"/>
    <col min="6981" max="6981" width="2.6640625" style="187" customWidth="1"/>
    <col min="6982" max="6983" width="3.1640625" style="187" customWidth="1"/>
    <col min="6984" max="6984" width="2.6640625" style="187" customWidth="1"/>
    <col min="6985" max="6985" width="23.5" style="187" customWidth="1"/>
    <col min="6986" max="6986" width="1.1640625" style="187" customWidth="1"/>
    <col min="6987" max="7004" width="8.6640625" style="187" customWidth="1"/>
    <col min="7005" max="7005" width="1.1640625" style="187" customWidth="1"/>
    <col min="7006" max="7006" width="23.5" style="187" customWidth="1"/>
    <col min="7007" max="7007" width="2.6640625" style="187" customWidth="1"/>
    <col min="7008" max="7008" width="3.1640625" style="187" customWidth="1"/>
    <col min="7009" max="7160" width="9.33203125" style="187"/>
    <col min="7161" max="7161" width="3.1640625" style="187" customWidth="1"/>
    <col min="7162" max="7162" width="2.6640625" style="187" customWidth="1"/>
    <col min="7163" max="7163" width="23.5" style="187" customWidth="1"/>
    <col min="7164" max="7164" width="1.1640625" style="187" customWidth="1"/>
    <col min="7165" max="7182" width="8.6640625" style="187" customWidth="1"/>
    <col min="7183" max="7183" width="1.1640625" style="187" customWidth="1"/>
    <col min="7184" max="7184" width="23.5" style="187" customWidth="1"/>
    <col min="7185" max="7185" width="2.6640625" style="187" customWidth="1"/>
    <col min="7186" max="7187" width="3.1640625" style="187" customWidth="1"/>
    <col min="7188" max="7188" width="2.6640625" style="187" customWidth="1"/>
    <col min="7189" max="7189" width="23.5" style="187" customWidth="1"/>
    <col min="7190" max="7190" width="1.1640625" style="187" customWidth="1"/>
    <col min="7191" max="7208" width="8.6640625" style="187" customWidth="1"/>
    <col min="7209" max="7209" width="1.1640625" style="187" customWidth="1"/>
    <col min="7210" max="7210" width="23.5" style="187" customWidth="1"/>
    <col min="7211" max="7211" width="2.6640625" style="187" customWidth="1"/>
    <col min="7212" max="7213" width="3.1640625" style="187" customWidth="1"/>
    <col min="7214" max="7214" width="2.6640625" style="187" customWidth="1"/>
    <col min="7215" max="7215" width="23.5" style="187" customWidth="1"/>
    <col min="7216" max="7216" width="1.1640625" style="187" customWidth="1"/>
    <col min="7217" max="7234" width="8.6640625" style="187" customWidth="1"/>
    <col min="7235" max="7235" width="1.1640625" style="187" customWidth="1"/>
    <col min="7236" max="7236" width="23.5" style="187" customWidth="1"/>
    <col min="7237" max="7237" width="2.6640625" style="187" customWidth="1"/>
    <col min="7238" max="7239" width="3.1640625" style="187" customWidth="1"/>
    <col min="7240" max="7240" width="2.6640625" style="187" customWidth="1"/>
    <col min="7241" max="7241" width="23.5" style="187" customWidth="1"/>
    <col min="7242" max="7242" width="1.1640625" style="187" customWidth="1"/>
    <col min="7243" max="7260" width="8.6640625" style="187" customWidth="1"/>
    <col min="7261" max="7261" width="1.1640625" style="187" customWidth="1"/>
    <col min="7262" max="7262" width="23.5" style="187" customWidth="1"/>
    <col min="7263" max="7263" width="2.6640625" style="187" customWidth="1"/>
    <col min="7264" max="7264" width="3.1640625" style="187" customWidth="1"/>
    <col min="7265" max="7416" width="9.33203125" style="187"/>
    <col min="7417" max="7417" width="3.1640625" style="187" customWidth="1"/>
    <col min="7418" max="7418" width="2.6640625" style="187" customWidth="1"/>
    <col min="7419" max="7419" width="23.5" style="187" customWidth="1"/>
    <col min="7420" max="7420" width="1.1640625" style="187" customWidth="1"/>
    <col min="7421" max="7438" width="8.6640625" style="187" customWidth="1"/>
    <col min="7439" max="7439" width="1.1640625" style="187" customWidth="1"/>
    <col min="7440" max="7440" width="23.5" style="187" customWidth="1"/>
    <col min="7441" max="7441" width="2.6640625" style="187" customWidth="1"/>
    <col min="7442" max="7443" width="3.1640625" style="187" customWidth="1"/>
    <col min="7444" max="7444" width="2.6640625" style="187" customWidth="1"/>
    <col min="7445" max="7445" width="23.5" style="187" customWidth="1"/>
    <col min="7446" max="7446" width="1.1640625" style="187" customWidth="1"/>
    <col min="7447" max="7464" width="8.6640625" style="187" customWidth="1"/>
    <col min="7465" max="7465" width="1.1640625" style="187" customWidth="1"/>
    <col min="7466" max="7466" width="23.5" style="187" customWidth="1"/>
    <col min="7467" max="7467" width="2.6640625" style="187" customWidth="1"/>
    <col min="7468" max="7469" width="3.1640625" style="187" customWidth="1"/>
    <col min="7470" max="7470" width="2.6640625" style="187" customWidth="1"/>
    <col min="7471" max="7471" width="23.5" style="187" customWidth="1"/>
    <col min="7472" max="7472" width="1.1640625" style="187" customWidth="1"/>
    <col min="7473" max="7490" width="8.6640625" style="187" customWidth="1"/>
    <col min="7491" max="7491" width="1.1640625" style="187" customWidth="1"/>
    <col min="7492" max="7492" width="23.5" style="187" customWidth="1"/>
    <col min="7493" max="7493" width="2.6640625" style="187" customWidth="1"/>
    <col min="7494" max="7495" width="3.1640625" style="187" customWidth="1"/>
    <col min="7496" max="7496" width="2.6640625" style="187" customWidth="1"/>
    <col min="7497" max="7497" width="23.5" style="187" customWidth="1"/>
    <col min="7498" max="7498" width="1.1640625" style="187" customWidth="1"/>
    <col min="7499" max="7516" width="8.6640625" style="187" customWidth="1"/>
    <col min="7517" max="7517" width="1.1640625" style="187" customWidth="1"/>
    <col min="7518" max="7518" width="23.5" style="187" customWidth="1"/>
    <col min="7519" max="7519" width="2.6640625" style="187" customWidth="1"/>
    <col min="7520" max="7520" width="3.1640625" style="187" customWidth="1"/>
    <col min="7521" max="7672" width="9.33203125" style="187"/>
    <col min="7673" max="7673" width="3.1640625" style="187" customWidth="1"/>
    <col min="7674" max="7674" width="2.6640625" style="187" customWidth="1"/>
    <col min="7675" max="7675" width="23.5" style="187" customWidth="1"/>
    <col min="7676" max="7676" width="1.1640625" style="187" customWidth="1"/>
    <col min="7677" max="7694" width="8.6640625" style="187" customWidth="1"/>
    <col min="7695" max="7695" width="1.1640625" style="187" customWidth="1"/>
    <col min="7696" max="7696" width="23.5" style="187" customWidth="1"/>
    <col min="7697" max="7697" width="2.6640625" style="187" customWidth="1"/>
    <col min="7698" max="7699" width="3.1640625" style="187" customWidth="1"/>
    <col min="7700" max="7700" width="2.6640625" style="187" customWidth="1"/>
    <col min="7701" max="7701" width="23.5" style="187" customWidth="1"/>
    <col min="7702" max="7702" width="1.1640625" style="187" customWidth="1"/>
    <col min="7703" max="7720" width="8.6640625" style="187" customWidth="1"/>
    <col min="7721" max="7721" width="1.1640625" style="187" customWidth="1"/>
    <col min="7722" max="7722" width="23.5" style="187" customWidth="1"/>
    <col min="7723" max="7723" width="2.6640625" style="187" customWidth="1"/>
    <col min="7724" max="7725" width="3.1640625" style="187" customWidth="1"/>
    <col min="7726" max="7726" width="2.6640625" style="187" customWidth="1"/>
    <col min="7727" max="7727" width="23.5" style="187" customWidth="1"/>
    <col min="7728" max="7728" width="1.1640625" style="187" customWidth="1"/>
    <col min="7729" max="7746" width="8.6640625" style="187" customWidth="1"/>
    <col min="7747" max="7747" width="1.1640625" style="187" customWidth="1"/>
    <col min="7748" max="7748" width="23.5" style="187" customWidth="1"/>
    <col min="7749" max="7749" width="2.6640625" style="187" customWidth="1"/>
    <col min="7750" max="7751" width="3.1640625" style="187" customWidth="1"/>
    <col min="7752" max="7752" width="2.6640625" style="187" customWidth="1"/>
    <col min="7753" max="7753" width="23.5" style="187" customWidth="1"/>
    <col min="7754" max="7754" width="1.1640625" style="187" customWidth="1"/>
    <col min="7755" max="7772" width="8.6640625" style="187" customWidth="1"/>
    <col min="7773" max="7773" width="1.1640625" style="187" customWidth="1"/>
    <col min="7774" max="7774" width="23.5" style="187" customWidth="1"/>
    <col min="7775" max="7775" width="2.6640625" style="187" customWidth="1"/>
    <col min="7776" max="7776" width="3.1640625" style="187" customWidth="1"/>
    <col min="7777" max="7928" width="9.33203125" style="187"/>
    <col min="7929" max="7929" width="3.1640625" style="187" customWidth="1"/>
    <col min="7930" max="7930" width="2.6640625" style="187" customWidth="1"/>
    <col min="7931" max="7931" width="23.5" style="187" customWidth="1"/>
    <col min="7932" max="7932" width="1.1640625" style="187" customWidth="1"/>
    <col min="7933" max="7950" width="8.6640625" style="187" customWidth="1"/>
    <col min="7951" max="7951" width="1.1640625" style="187" customWidth="1"/>
    <col min="7952" max="7952" width="23.5" style="187" customWidth="1"/>
    <col min="7953" max="7953" width="2.6640625" style="187" customWidth="1"/>
    <col min="7954" max="7955" width="3.1640625" style="187" customWidth="1"/>
    <col min="7956" max="7956" width="2.6640625" style="187" customWidth="1"/>
    <col min="7957" max="7957" width="23.5" style="187" customWidth="1"/>
    <col min="7958" max="7958" width="1.1640625" style="187" customWidth="1"/>
    <col min="7959" max="7976" width="8.6640625" style="187" customWidth="1"/>
    <col min="7977" max="7977" width="1.1640625" style="187" customWidth="1"/>
    <col min="7978" max="7978" width="23.5" style="187" customWidth="1"/>
    <col min="7979" max="7979" width="2.6640625" style="187" customWidth="1"/>
    <col min="7980" max="7981" width="3.1640625" style="187" customWidth="1"/>
    <col min="7982" max="7982" width="2.6640625" style="187" customWidth="1"/>
    <col min="7983" max="7983" width="23.5" style="187" customWidth="1"/>
    <col min="7984" max="7984" width="1.1640625" style="187" customWidth="1"/>
    <col min="7985" max="8002" width="8.6640625" style="187" customWidth="1"/>
    <col min="8003" max="8003" width="1.1640625" style="187" customWidth="1"/>
    <col min="8004" max="8004" width="23.5" style="187" customWidth="1"/>
    <col min="8005" max="8005" width="2.6640625" style="187" customWidth="1"/>
    <col min="8006" max="8007" width="3.1640625" style="187" customWidth="1"/>
    <col min="8008" max="8008" width="2.6640625" style="187" customWidth="1"/>
    <col min="8009" max="8009" width="23.5" style="187" customWidth="1"/>
    <col min="8010" max="8010" width="1.1640625" style="187" customWidth="1"/>
    <col min="8011" max="8028" width="8.6640625" style="187" customWidth="1"/>
    <col min="8029" max="8029" width="1.1640625" style="187" customWidth="1"/>
    <col min="8030" max="8030" width="23.5" style="187" customWidth="1"/>
    <col min="8031" max="8031" width="2.6640625" style="187" customWidth="1"/>
    <col min="8032" max="8032" width="3.1640625" style="187" customWidth="1"/>
    <col min="8033" max="8184" width="9.33203125" style="187"/>
    <col min="8185" max="8185" width="3.1640625" style="187" customWidth="1"/>
    <col min="8186" max="8186" width="2.6640625" style="187" customWidth="1"/>
    <col min="8187" max="8187" width="23.5" style="187" customWidth="1"/>
    <col min="8188" max="8188" width="1.1640625" style="187" customWidth="1"/>
    <col min="8189" max="8206" width="8.6640625" style="187" customWidth="1"/>
    <col min="8207" max="8207" width="1.1640625" style="187" customWidth="1"/>
    <col min="8208" max="8208" width="23.5" style="187" customWidth="1"/>
    <col min="8209" max="8209" width="2.6640625" style="187" customWidth="1"/>
    <col min="8210" max="8211" width="3.1640625" style="187" customWidth="1"/>
    <col min="8212" max="8212" width="2.6640625" style="187" customWidth="1"/>
    <col min="8213" max="8213" width="23.5" style="187" customWidth="1"/>
    <col min="8214" max="8214" width="1.1640625" style="187" customWidth="1"/>
    <col min="8215" max="8232" width="8.6640625" style="187" customWidth="1"/>
    <col min="8233" max="8233" width="1.1640625" style="187" customWidth="1"/>
    <col min="8234" max="8234" width="23.5" style="187" customWidth="1"/>
    <col min="8235" max="8235" width="2.6640625" style="187" customWidth="1"/>
    <col min="8236" max="8237" width="3.1640625" style="187" customWidth="1"/>
    <col min="8238" max="8238" width="2.6640625" style="187" customWidth="1"/>
    <col min="8239" max="8239" width="23.5" style="187" customWidth="1"/>
    <col min="8240" max="8240" width="1.1640625" style="187" customWidth="1"/>
    <col min="8241" max="8258" width="8.6640625" style="187" customWidth="1"/>
    <col min="8259" max="8259" width="1.1640625" style="187" customWidth="1"/>
    <col min="8260" max="8260" width="23.5" style="187" customWidth="1"/>
    <col min="8261" max="8261" width="2.6640625" style="187" customWidth="1"/>
    <col min="8262" max="8263" width="3.1640625" style="187" customWidth="1"/>
    <col min="8264" max="8264" width="2.6640625" style="187" customWidth="1"/>
    <col min="8265" max="8265" width="23.5" style="187" customWidth="1"/>
    <col min="8266" max="8266" width="1.1640625" style="187" customWidth="1"/>
    <col min="8267" max="8284" width="8.6640625" style="187" customWidth="1"/>
    <col min="8285" max="8285" width="1.1640625" style="187" customWidth="1"/>
    <col min="8286" max="8286" width="23.5" style="187" customWidth="1"/>
    <col min="8287" max="8287" width="2.6640625" style="187" customWidth="1"/>
    <col min="8288" max="8288" width="3.1640625" style="187" customWidth="1"/>
    <col min="8289" max="8440" width="9.33203125" style="187"/>
    <col min="8441" max="8441" width="3.1640625" style="187" customWidth="1"/>
    <col min="8442" max="8442" width="2.6640625" style="187" customWidth="1"/>
    <col min="8443" max="8443" width="23.5" style="187" customWidth="1"/>
    <col min="8444" max="8444" width="1.1640625" style="187" customWidth="1"/>
    <col min="8445" max="8462" width="8.6640625" style="187" customWidth="1"/>
    <col min="8463" max="8463" width="1.1640625" style="187" customWidth="1"/>
    <col min="8464" max="8464" width="23.5" style="187" customWidth="1"/>
    <col min="8465" max="8465" width="2.6640625" style="187" customWidth="1"/>
    <col min="8466" max="8467" width="3.1640625" style="187" customWidth="1"/>
    <col min="8468" max="8468" width="2.6640625" style="187" customWidth="1"/>
    <col min="8469" max="8469" width="23.5" style="187" customWidth="1"/>
    <col min="8470" max="8470" width="1.1640625" style="187" customWidth="1"/>
    <col min="8471" max="8488" width="8.6640625" style="187" customWidth="1"/>
    <col min="8489" max="8489" width="1.1640625" style="187" customWidth="1"/>
    <col min="8490" max="8490" width="23.5" style="187" customWidth="1"/>
    <col min="8491" max="8491" width="2.6640625" style="187" customWidth="1"/>
    <col min="8492" max="8493" width="3.1640625" style="187" customWidth="1"/>
    <col min="8494" max="8494" width="2.6640625" style="187" customWidth="1"/>
    <col min="8495" max="8495" width="23.5" style="187" customWidth="1"/>
    <col min="8496" max="8496" width="1.1640625" style="187" customWidth="1"/>
    <col min="8497" max="8514" width="8.6640625" style="187" customWidth="1"/>
    <col min="8515" max="8515" width="1.1640625" style="187" customWidth="1"/>
    <col min="8516" max="8516" width="23.5" style="187" customWidth="1"/>
    <col min="8517" max="8517" width="2.6640625" style="187" customWidth="1"/>
    <col min="8518" max="8519" width="3.1640625" style="187" customWidth="1"/>
    <col min="8520" max="8520" width="2.6640625" style="187" customWidth="1"/>
    <col min="8521" max="8521" width="23.5" style="187" customWidth="1"/>
    <col min="8522" max="8522" width="1.1640625" style="187" customWidth="1"/>
    <col min="8523" max="8540" width="8.6640625" style="187" customWidth="1"/>
    <col min="8541" max="8541" width="1.1640625" style="187" customWidth="1"/>
    <col min="8542" max="8542" width="23.5" style="187" customWidth="1"/>
    <col min="8543" max="8543" width="2.6640625" style="187" customWidth="1"/>
    <col min="8544" max="8544" width="3.1640625" style="187" customWidth="1"/>
    <col min="8545" max="8696" width="9.33203125" style="187"/>
    <col min="8697" max="8697" width="3.1640625" style="187" customWidth="1"/>
    <col min="8698" max="8698" width="2.6640625" style="187" customWidth="1"/>
    <col min="8699" max="8699" width="23.5" style="187" customWidth="1"/>
    <col min="8700" max="8700" width="1.1640625" style="187" customWidth="1"/>
    <col min="8701" max="8718" width="8.6640625" style="187" customWidth="1"/>
    <col min="8719" max="8719" width="1.1640625" style="187" customWidth="1"/>
    <col min="8720" max="8720" width="23.5" style="187" customWidth="1"/>
    <col min="8721" max="8721" width="2.6640625" style="187" customWidth="1"/>
    <col min="8722" max="8723" width="3.1640625" style="187" customWidth="1"/>
    <col min="8724" max="8724" width="2.6640625" style="187" customWidth="1"/>
    <col min="8725" max="8725" width="23.5" style="187" customWidth="1"/>
    <col min="8726" max="8726" width="1.1640625" style="187" customWidth="1"/>
    <col min="8727" max="8744" width="8.6640625" style="187" customWidth="1"/>
    <col min="8745" max="8745" width="1.1640625" style="187" customWidth="1"/>
    <col min="8746" max="8746" width="23.5" style="187" customWidth="1"/>
    <col min="8747" max="8747" width="2.6640625" style="187" customWidth="1"/>
    <col min="8748" max="8749" width="3.1640625" style="187" customWidth="1"/>
    <col min="8750" max="8750" width="2.6640625" style="187" customWidth="1"/>
    <col min="8751" max="8751" width="23.5" style="187" customWidth="1"/>
    <col min="8752" max="8752" width="1.1640625" style="187" customWidth="1"/>
    <col min="8753" max="8770" width="8.6640625" style="187" customWidth="1"/>
    <col min="8771" max="8771" width="1.1640625" style="187" customWidth="1"/>
    <col min="8772" max="8772" width="23.5" style="187" customWidth="1"/>
    <col min="8773" max="8773" width="2.6640625" style="187" customWidth="1"/>
    <col min="8774" max="8775" width="3.1640625" style="187" customWidth="1"/>
    <col min="8776" max="8776" width="2.6640625" style="187" customWidth="1"/>
    <col min="8777" max="8777" width="23.5" style="187" customWidth="1"/>
    <col min="8778" max="8778" width="1.1640625" style="187" customWidth="1"/>
    <col min="8779" max="8796" width="8.6640625" style="187" customWidth="1"/>
    <col min="8797" max="8797" width="1.1640625" style="187" customWidth="1"/>
    <col min="8798" max="8798" width="23.5" style="187" customWidth="1"/>
    <col min="8799" max="8799" width="2.6640625" style="187" customWidth="1"/>
    <col min="8800" max="8800" width="3.1640625" style="187" customWidth="1"/>
    <col min="8801" max="8952" width="9.33203125" style="187"/>
    <col min="8953" max="8953" width="3.1640625" style="187" customWidth="1"/>
    <col min="8954" max="8954" width="2.6640625" style="187" customWidth="1"/>
    <col min="8955" max="8955" width="23.5" style="187" customWidth="1"/>
    <col min="8956" max="8956" width="1.1640625" style="187" customWidth="1"/>
    <col min="8957" max="8974" width="8.6640625" style="187" customWidth="1"/>
    <col min="8975" max="8975" width="1.1640625" style="187" customWidth="1"/>
    <col min="8976" max="8976" width="23.5" style="187" customWidth="1"/>
    <col min="8977" max="8977" width="2.6640625" style="187" customWidth="1"/>
    <col min="8978" max="8979" width="3.1640625" style="187" customWidth="1"/>
    <col min="8980" max="8980" width="2.6640625" style="187" customWidth="1"/>
    <col min="8981" max="8981" width="23.5" style="187" customWidth="1"/>
    <col min="8982" max="8982" width="1.1640625" style="187" customWidth="1"/>
    <col min="8983" max="9000" width="8.6640625" style="187" customWidth="1"/>
    <col min="9001" max="9001" width="1.1640625" style="187" customWidth="1"/>
    <col min="9002" max="9002" width="23.5" style="187" customWidth="1"/>
    <col min="9003" max="9003" width="2.6640625" style="187" customWidth="1"/>
    <col min="9004" max="9005" width="3.1640625" style="187" customWidth="1"/>
    <col min="9006" max="9006" width="2.6640625" style="187" customWidth="1"/>
    <col min="9007" max="9007" width="23.5" style="187" customWidth="1"/>
    <col min="9008" max="9008" width="1.1640625" style="187" customWidth="1"/>
    <col min="9009" max="9026" width="8.6640625" style="187" customWidth="1"/>
    <col min="9027" max="9027" width="1.1640625" style="187" customWidth="1"/>
    <col min="9028" max="9028" width="23.5" style="187" customWidth="1"/>
    <col min="9029" max="9029" width="2.6640625" style="187" customWidth="1"/>
    <col min="9030" max="9031" width="3.1640625" style="187" customWidth="1"/>
    <col min="9032" max="9032" width="2.6640625" style="187" customWidth="1"/>
    <col min="9033" max="9033" width="23.5" style="187" customWidth="1"/>
    <col min="9034" max="9034" width="1.1640625" style="187" customWidth="1"/>
    <col min="9035" max="9052" width="8.6640625" style="187" customWidth="1"/>
    <col min="9053" max="9053" width="1.1640625" style="187" customWidth="1"/>
    <col min="9054" max="9054" width="23.5" style="187" customWidth="1"/>
    <col min="9055" max="9055" width="2.6640625" style="187" customWidth="1"/>
    <col min="9056" max="9056" width="3.1640625" style="187" customWidth="1"/>
    <col min="9057" max="9208" width="9.33203125" style="187"/>
    <col min="9209" max="9209" width="3.1640625" style="187" customWidth="1"/>
    <col min="9210" max="9210" width="2.6640625" style="187" customWidth="1"/>
    <col min="9211" max="9211" width="23.5" style="187" customWidth="1"/>
    <col min="9212" max="9212" width="1.1640625" style="187" customWidth="1"/>
    <col min="9213" max="9230" width="8.6640625" style="187" customWidth="1"/>
    <col min="9231" max="9231" width="1.1640625" style="187" customWidth="1"/>
    <col min="9232" max="9232" width="23.5" style="187" customWidth="1"/>
    <col min="9233" max="9233" width="2.6640625" style="187" customWidth="1"/>
    <col min="9234" max="9235" width="3.1640625" style="187" customWidth="1"/>
    <col min="9236" max="9236" width="2.6640625" style="187" customWidth="1"/>
    <col min="9237" max="9237" width="23.5" style="187" customWidth="1"/>
    <col min="9238" max="9238" width="1.1640625" style="187" customWidth="1"/>
    <col min="9239" max="9256" width="8.6640625" style="187" customWidth="1"/>
    <col min="9257" max="9257" width="1.1640625" style="187" customWidth="1"/>
    <col min="9258" max="9258" width="23.5" style="187" customWidth="1"/>
    <col min="9259" max="9259" width="2.6640625" style="187" customWidth="1"/>
    <col min="9260" max="9261" width="3.1640625" style="187" customWidth="1"/>
    <col min="9262" max="9262" width="2.6640625" style="187" customWidth="1"/>
    <col min="9263" max="9263" width="23.5" style="187" customWidth="1"/>
    <col min="9264" max="9264" width="1.1640625" style="187" customWidth="1"/>
    <col min="9265" max="9282" width="8.6640625" style="187" customWidth="1"/>
    <col min="9283" max="9283" width="1.1640625" style="187" customWidth="1"/>
    <col min="9284" max="9284" width="23.5" style="187" customWidth="1"/>
    <col min="9285" max="9285" width="2.6640625" style="187" customWidth="1"/>
    <col min="9286" max="9287" width="3.1640625" style="187" customWidth="1"/>
    <col min="9288" max="9288" width="2.6640625" style="187" customWidth="1"/>
    <col min="9289" max="9289" width="23.5" style="187" customWidth="1"/>
    <col min="9290" max="9290" width="1.1640625" style="187" customWidth="1"/>
    <col min="9291" max="9308" width="8.6640625" style="187" customWidth="1"/>
    <col min="9309" max="9309" width="1.1640625" style="187" customWidth="1"/>
    <col min="9310" max="9310" width="23.5" style="187" customWidth="1"/>
    <col min="9311" max="9311" width="2.6640625" style="187" customWidth="1"/>
    <col min="9312" max="9312" width="3.1640625" style="187" customWidth="1"/>
    <col min="9313" max="9464" width="9.33203125" style="187"/>
    <col min="9465" max="9465" width="3.1640625" style="187" customWidth="1"/>
    <col min="9466" max="9466" width="2.6640625" style="187" customWidth="1"/>
    <col min="9467" max="9467" width="23.5" style="187" customWidth="1"/>
    <col min="9468" max="9468" width="1.1640625" style="187" customWidth="1"/>
    <col min="9469" max="9486" width="8.6640625" style="187" customWidth="1"/>
    <col min="9487" max="9487" width="1.1640625" style="187" customWidth="1"/>
    <col min="9488" max="9488" width="23.5" style="187" customWidth="1"/>
    <col min="9489" max="9489" width="2.6640625" style="187" customWidth="1"/>
    <col min="9490" max="9491" width="3.1640625" style="187" customWidth="1"/>
    <col min="9492" max="9492" width="2.6640625" style="187" customWidth="1"/>
    <col min="9493" max="9493" width="23.5" style="187" customWidth="1"/>
    <col min="9494" max="9494" width="1.1640625" style="187" customWidth="1"/>
    <col min="9495" max="9512" width="8.6640625" style="187" customWidth="1"/>
    <col min="9513" max="9513" width="1.1640625" style="187" customWidth="1"/>
    <col min="9514" max="9514" width="23.5" style="187" customWidth="1"/>
    <col min="9515" max="9515" width="2.6640625" style="187" customWidth="1"/>
    <col min="9516" max="9517" width="3.1640625" style="187" customWidth="1"/>
    <col min="9518" max="9518" width="2.6640625" style="187" customWidth="1"/>
    <col min="9519" max="9519" width="23.5" style="187" customWidth="1"/>
    <col min="9520" max="9520" width="1.1640625" style="187" customWidth="1"/>
    <col min="9521" max="9538" width="8.6640625" style="187" customWidth="1"/>
    <col min="9539" max="9539" width="1.1640625" style="187" customWidth="1"/>
    <col min="9540" max="9540" width="23.5" style="187" customWidth="1"/>
    <col min="9541" max="9541" width="2.6640625" style="187" customWidth="1"/>
    <col min="9542" max="9543" width="3.1640625" style="187" customWidth="1"/>
    <col min="9544" max="9544" width="2.6640625" style="187" customWidth="1"/>
    <col min="9545" max="9545" width="23.5" style="187" customWidth="1"/>
    <col min="9546" max="9546" width="1.1640625" style="187" customWidth="1"/>
    <col min="9547" max="9564" width="8.6640625" style="187" customWidth="1"/>
    <col min="9565" max="9565" width="1.1640625" style="187" customWidth="1"/>
    <col min="9566" max="9566" width="23.5" style="187" customWidth="1"/>
    <col min="9567" max="9567" width="2.6640625" style="187" customWidth="1"/>
    <col min="9568" max="9568" width="3.1640625" style="187" customWidth="1"/>
    <col min="9569" max="9720" width="9.33203125" style="187"/>
    <col min="9721" max="9721" width="3.1640625" style="187" customWidth="1"/>
    <col min="9722" max="9722" width="2.6640625" style="187" customWidth="1"/>
    <col min="9723" max="9723" width="23.5" style="187" customWidth="1"/>
    <col min="9724" max="9724" width="1.1640625" style="187" customWidth="1"/>
    <col min="9725" max="9742" width="8.6640625" style="187" customWidth="1"/>
    <col min="9743" max="9743" width="1.1640625" style="187" customWidth="1"/>
    <col min="9744" max="9744" width="23.5" style="187" customWidth="1"/>
    <col min="9745" max="9745" width="2.6640625" style="187" customWidth="1"/>
    <col min="9746" max="9747" width="3.1640625" style="187" customWidth="1"/>
    <col min="9748" max="9748" width="2.6640625" style="187" customWidth="1"/>
    <col min="9749" max="9749" width="23.5" style="187" customWidth="1"/>
    <col min="9750" max="9750" width="1.1640625" style="187" customWidth="1"/>
    <col min="9751" max="9768" width="8.6640625" style="187" customWidth="1"/>
    <col min="9769" max="9769" width="1.1640625" style="187" customWidth="1"/>
    <col min="9770" max="9770" width="23.5" style="187" customWidth="1"/>
    <col min="9771" max="9771" width="2.6640625" style="187" customWidth="1"/>
    <col min="9772" max="9773" width="3.1640625" style="187" customWidth="1"/>
    <col min="9774" max="9774" width="2.6640625" style="187" customWidth="1"/>
    <col min="9775" max="9775" width="23.5" style="187" customWidth="1"/>
    <col min="9776" max="9776" width="1.1640625" style="187" customWidth="1"/>
    <col min="9777" max="9794" width="8.6640625" style="187" customWidth="1"/>
    <col min="9795" max="9795" width="1.1640625" style="187" customWidth="1"/>
    <col min="9796" max="9796" width="23.5" style="187" customWidth="1"/>
    <col min="9797" max="9797" width="2.6640625" style="187" customWidth="1"/>
    <col min="9798" max="9799" width="3.1640625" style="187" customWidth="1"/>
    <col min="9800" max="9800" width="2.6640625" style="187" customWidth="1"/>
    <col min="9801" max="9801" width="23.5" style="187" customWidth="1"/>
    <col min="9802" max="9802" width="1.1640625" style="187" customWidth="1"/>
    <col min="9803" max="9820" width="8.6640625" style="187" customWidth="1"/>
    <col min="9821" max="9821" width="1.1640625" style="187" customWidth="1"/>
    <col min="9822" max="9822" width="23.5" style="187" customWidth="1"/>
    <col min="9823" max="9823" width="2.6640625" style="187" customWidth="1"/>
    <col min="9824" max="9824" width="3.1640625" style="187" customWidth="1"/>
    <col min="9825" max="9976" width="9.33203125" style="187"/>
    <col min="9977" max="9977" width="3.1640625" style="187" customWidth="1"/>
    <col min="9978" max="9978" width="2.6640625" style="187" customWidth="1"/>
    <col min="9979" max="9979" width="23.5" style="187" customWidth="1"/>
    <col min="9980" max="9980" width="1.1640625" style="187" customWidth="1"/>
    <col min="9981" max="9998" width="8.6640625" style="187" customWidth="1"/>
    <col min="9999" max="9999" width="1.1640625" style="187" customWidth="1"/>
    <col min="10000" max="10000" width="23.5" style="187" customWidth="1"/>
    <col min="10001" max="10001" width="2.6640625" style="187" customWidth="1"/>
    <col min="10002" max="10003" width="3.1640625" style="187" customWidth="1"/>
    <col min="10004" max="10004" width="2.6640625" style="187" customWidth="1"/>
    <col min="10005" max="10005" width="23.5" style="187" customWidth="1"/>
    <col min="10006" max="10006" width="1.1640625" style="187" customWidth="1"/>
    <col min="10007" max="10024" width="8.6640625" style="187" customWidth="1"/>
    <col min="10025" max="10025" width="1.1640625" style="187" customWidth="1"/>
    <col min="10026" max="10026" width="23.5" style="187" customWidth="1"/>
    <col min="10027" max="10027" width="2.6640625" style="187" customWidth="1"/>
    <col min="10028" max="10029" width="3.1640625" style="187" customWidth="1"/>
    <col min="10030" max="10030" width="2.6640625" style="187" customWidth="1"/>
    <col min="10031" max="10031" width="23.5" style="187" customWidth="1"/>
    <col min="10032" max="10032" width="1.1640625" style="187" customWidth="1"/>
    <col min="10033" max="10050" width="8.6640625" style="187" customWidth="1"/>
    <col min="10051" max="10051" width="1.1640625" style="187" customWidth="1"/>
    <col min="10052" max="10052" width="23.5" style="187" customWidth="1"/>
    <col min="10053" max="10053" width="2.6640625" style="187" customWidth="1"/>
    <col min="10054" max="10055" width="3.1640625" style="187" customWidth="1"/>
    <col min="10056" max="10056" width="2.6640625" style="187" customWidth="1"/>
    <col min="10057" max="10057" width="23.5" style="187" customWidth="1"/>
    <col min="10058" max="10058" width="1.1640625" style="187" customWidth="1"/>
    <col min="10059" max="10076" width="8.6640625" style="187" customWidth="1"/>
    <col min="10077" max="10077" width="1.1640625" style="187" customWidth="1"/>
    <col min="10078" max="10078" width="23.5" style="187" customWidth="1"/>
    <col min="10079" max="10079" width="2.6640625" style="187" customWidth="1"/>
    <col min="10080" max="10080" width="3.1640625" style="187" customWidth="1"/>
    <col min="10081" max="10232" width="9.33203125" style="187"/>
    <col min="10233" max="10233" width="3.1640625" style="187" customWidth="1"/>
    <col min="10234" max="10234" width="2.6640625" style="187" customWidth="1"/>
    <col min="10235" max="10235" width="23.5" style="187" customWidth="1"/>
    <col min="10236" max="10236" width="1.1640625" style="187" customWidth="1"/>
    <col min="10237" max="10254" width="8.6640625" style="187" customWidth="1"/>
    <col min="10255" max="10255" width="1.1640625" style="187" customWidth="1"/>
    <col min="10256" max="10256" width="23.5" style="187" customWidth="1"/>
    <col min="10257" max="10257" width="2.6640625" style="187" customWidth="1"/>
    <col min="10258" max="10259" width="3.1640625" style="187" customWidth="1"/>
    <col min="10260" max="10260" width="2.6640625" style="187" customWidth="1"/>
    <col min="10261" max="10261" width="23.5" style="187" customWidth="1"/>
    <col min="10262" max="10262" width="1.1640625" style="187" customWidth="1"/>
    <col min="10263" max="10280" width="8.6640625" style="187" customWidth="1"/>
    <col min="10281" max="10281" width="1.1640625" style="187" customWidth="1"/>
    <col min="10282" max="10282" width="23.5" style="187" customWidth="1"/>
    <col min="10283" max="10283" width="2.6640625" style="187" customWidth="1"/>
    <col min="10284" max="10285" width="3.1640625" style="187" customWidth="1"/>
    <col min="10286" max="10286" width="2.6640625" style="187" customWidth="1"/>
    <col min="10287" max="10287" width="23.5" style="187" customWidth="1"/>
    <col min="10288" max="10288" width="1.1640625" style="187" customWidth="1"/>
    <col min="10289" max="10306" width="8.6640625" style="187" customWidth="1"/>
    <col min="10307" max="10307" width="1.1640625" style="187" customWidth="1"/>
    <col min="10308" max="10308" width="23.5" style="187" customWidth="1"/>
    <col min="10309" max="10309" width="2.6640625" style="187" customWidth="1"/>
    <col min="10310" max="10311" width="3.1640625" style="187" customWidth="1"/>
    <col min="10312" max="10312" width="2.6640625" style="187" customWidth="1"/>
    <col min="10313" max="10313" width="23.5" style="187" customWidth="1"/>
    <col min="10314" max="10314" width="1.1640625" style="187" customWidth="1"/>
    <col min="10315" max="10332" width="8.6640625" style="187" customWidth="1"/>
    <col min="10333" max="10333" width="1.1640625" style="187" customWidth="1"/>
    <col min="10334" max="10334" width="23.5" style="187" customWidth="1"/>
    <col min="10335" max="10335" width="2.6640625" style="187" customWidth="1"/>
    <col min="10336" max="10336" width="3.1640625" style="187" customWidth="1"/>
    <col min="10337" max="10488" width="9.33203125" style="187"/>
    <col min="10489" max="10489" width="3.1640625" style="187" customWidth="1"/>
    <col min="10490" max="10490" width="2.6640625" style="187" customWidth="1"/>
    <col min="10491" max="10491" width="23.5" style="187" customWidth="1"/>
    <col min="10492" max="10492" width="1.1640625" style="187" customWidth="1"/>
    <col min="10493" max="10510" width="8.6640625" style="187" customWidth="1"/>
    <col min="10511" max="10511" width="1.1640625" style="187" customWidth="1"/>
    <col min="10512" max="10512" width="23.5" style="187" customWidth="1"/>
    <col min="10513" max="10513" width="2.6640625" style="187" customWidth="1"/>
    <col min="10514" max="10515" width="3.1640625" style="187" customWidth="1"/>
    <col min="10516" max="10516" width="2.6640625" style="187" customWidth="1"/>
    <col min="10517" max="10517" width="23.5" style="187" customWidth="1"/>
    <col min="10518" max="10518" width="1.1640625" style="187" customWidth="1"/>
    <col min="10519" max="10536" width="8.6640625" style="187" customWidth="1"/>
    <col min="10537" max="10537" width="1.1640625" style="187" customWidth="1"/>
    <col min="10538" max="10538" width="23.5" style="187" customWidth="1"/>
    <col min="10539" max="10539" width="2.6640625" style="187" customWidth="1"/>
    <col min="10540" max="10541" width="3.1640625" style="187" customWidth="1"/>
    <col min="10542" max="10542" width="2.6640625" style="187" customWidth="1"/>
    <col min="10543" max="10543" width="23.5" style="187" customWidth="1"/>
    <col min="10544" max="10544" width="1.1640625" style="187" customWidth="1"/>
    <col min="10545" max="10562" width="8.6640625" style="187" customWidth="1"/>
    <col min="10563" max="10563" width="1.1640625" style="187" customWidth="1"/>
    <col min="10564" max="10564" width="23.5" style="187" customWidth="1"/>
    <col min="10565" max="10565" width="2.6640625" style="187" customWidth="1"/>
    <col min="10566" max="10567" width="3.1640625" style="187" customWidth="1"/>
    <col min="10568" max="10568" width="2.6640625" style="187" customWidth="1"/>
    <col min="10569" max="10569" width="23.5" style="187" customWidth="1"/>
    <col min="10570" max="10570" width="1.1640625" style="187" customWidth="1"/>
    <col min="10571" max="10588" width="8.6640625" style="187" customWidth="1"/>
    <col min="10589" max="10589" width="1.1640625" style="187" customWidth="1"/>
    <col min="10590" max="10590" width="23.5" style="187" customWidth="1"/>
    <col min="10591" max="10591" width="2.6640625" style="187" customWidth="1"/>
    <col min="10592" max="10592" width="3.1640625" style="187" customWidth="1"/>
    <col min="10593" max="10744" width="9.33203125" style="187"/>
    <col min="10745" max="10745" width="3.1640625" style="187" customWidth="1"/>
    <col min="10746" max="10746" width="2.6640625" style="187" customWidth="1"/>
    <col min="10747" max="10747" width="23.5" style="187" customWidth="1"/>
    <col min="10748" max="10748" width="1.1640625" style="187" customWidth="1"/>
    <col min="10749" max="10766" width="8.6640625" style="187" customWidth="1"/>
    <col min="10767" max="10767" width="1.1640625" style="187" customWidth="1"/>
    <col min="10768" max="10768" width="23.5" style="187" customWidth="1"/>
    <col min="10769" max="10769" width="2.6640625" style="187" customWidth="1"/>
    <col min="10770" max="10771" width="3.1640625" style="187" customWidth="1"/>
    <col min="10772" max="10772" width="2.6640625" style="187" customWidth="1"/>
    <col min="10773" max="10773" width="23.5" style="187" customWidth="1"/>
    <col min="10774" max="10774" width="1.1640625" style="187" customWidth="1"/>
    <col min="10775" max="10792" width="8.6640625" style="187" customWidth="1"/>
    <col min="10793" max="10793" width="1.1640625" style="187" customWidth="1"/>
    <col min="10794" max="10794" width="23.5" style="187" customWidth="1"/>
    <col min="10795" max="10795" width="2.6640625" style="187" customWidth="1"/>
    <col min="10796" max="10797" width="3.1640625" style="187" customWidth="1"/>
    <col min="10798" max="10798" width="2.6640625" style="187" customWidth="1"/>
    <col min="10799" max="10799" width="23.5" style="187" customWidth="1"/>
    <col min="10800" max="10800" width="1.1640625" style="187" customWidth="1"/>
    <col min="10801" max="10818" width="8.6640625" style="187" customWidth="1"/>
    <col min="10819" max="10819" width="1.1640625" style="187" customWidth="1"/>
    <col min="10820" max="10820" width="23.5" style="187" customWidth="1"/>
    <col min="10821" max="10821" width="2.6640625" style="187" customWidth="1"/>
    <col min="10822" max="10823" width="3.1640625" style="187" customWidth="1"/>
    <col min="10824" max="10824" width="2.6640625" style="187" customWidth="1"/>
    <col min="10825" max="10825" width="23.5" style="187" customWidth="1"/>
    <col min="10826" max="10826" width="1.1640625" style="187" customWidth="1"/>
    <col min="10827" max="10844" width="8.6640625" style="187" customWidth="1"/>
    <col min="10845" max="10845" width="1.1640625" style="187" customWidth="1"/>
    <col min="10846" max="10846" width="23.5" style="187" customWidth="1"/>
    <col min="10847" max="10847" width="2.6640625" style="187" customWidth="1"/>
    <col min="10848" max="10848" width="3.1640625" style="187" customWidth="1"/>
    <col min="10849" max="11000" width="9.33203125" style="187"/>
    <col min="11001" max="11001" width="3.1640625" style="187" customWidth="1"/>
    <col min="11002" max="11002" width="2.6640625" style="187" customWidth="1"/>
    <col min="11003" max="11003" width="23.5" style="187" customWidth="1"/>
    <col min="11004" max="11004" width="1.1640625" style="187" customWidth="1"/>
    <col min="11005" max="11022" width="8.6640625" style="187" customWidth="1"/>
    <col min="11023" max="11023" width="1.1640625" style="187" customWidth="1"/>
    <col min="11024" max="11024" width="23.5" style="187" customWidth="1"/>
    <col min="11025" max="11025" width="2.6640625" style="187" customWidth="1"/>
    <col min="11026" max="11027" width="3.1640625" style="187" customWidth="1"/>
    <col min="11028" max="11028" width="2.6640625" style="187" customWidth="1"/>
    <col min="11029" max="11029" width="23.5" style="187" customWidth="1"/>
    <col min="11030" max="11030" width="1.1640625" style="187" customWidth="1"/>
    <col min="11031" max="11048" width="8.6640625" style="187" customWidth="1"/>
    <col min="11049" max="11049" width="1.1640625" style="187" customWidth="1"/>
    <col min="11050" max="11050" width="23.5" style="187" customWidth="1"/>
    <col min="11051" max="11051" width="2.6640625" style="187" customWidth="1"/>
    <col min="11052" max="11053" width="3.1640625" style="187" customWidth="1"/>
    <col min="11054" max="11054" width="2.6640625" style="187" customWidth="1"/>
    <col min="11055" max="11055" width="23.5" style="187" customWidth="1"/>
    <col min="11056" max="11056" width="1.1640625" style="187" customWidth="1"/>
    <col min="11057" max="11074" width="8.6640625" style="187" customWidth="1"/>
    <col min="11075" max="11075" width="1.1640625" style="187" customWidth="1"/>
    <col min="11076" max="11076" width="23.5" style="187" customWidth="1"/>
    <col min="11077" max="11077" width="2.6640625" style="187" customWidth="1"/>
    <col min="11078" max="11079" width="3.1640625" style="187" customWidth="1"/>
    <col min="11080" max="11080" width="2.6640625" style="187" customWidth="1"/>
    <col min="11081" max="11081" width="23.5" style="187" customWidth="1"/>
    <col min="11082" max="11082" width="1.1640625" style="187" customWidth="1"/>
    <col min="11083" max="11100" width="8.6640625" style="187" customWidth="1"/>
    <col min="11101" max="11101" width="1.1640625" style="187" customWidth="1"/>
    <col min="11102" max="11102" width="23.5" style="187" customWidth="1"/>
    <col min="11103" max="11103" width="2.6640625" style="187" customWidth="1"/>
    <col min="11104" max="11104" width="3.1640625" style="187" customWidth="1"/>
    <col min="11105" max="11256" width="9.33203125" style="187"/>
    <col min="11257" max="11257" width="3.1640625" style="187" customWidth="1"/>
    <col min="11258" max="11258" width="2.6640625" style="187" customWidth="1"/>
    <col min="11259" max="11259" width="23.5" style="187" customWidth="1"/>
    <col min="11260" max="11260" width="1.1640625" style="187" customWidth="1"/>
    <col min="11261" max="11278" width="8.6640625" style="187" customWidth="1"/>
    <col min="11279" max="11279" width="1.1640625" style="187" customWidth="1"/>
    <col min="11280" max="11280" width="23.5" style="187" customWidth="1"/>
    <col min="11281" max="11281" width="2.6640625" style="187" customWidth="1"/>
    <col min="11282" max="11283" width="3.1640625" style="187" customWidth="1"/>
    <col min="11284" max="11284" width="2.6640625" style="187" customWidth="1"/>
    <col min="11285" max="11285" width="23.5" style="187" customWidth="1"/>
    <col min="11286" max="11286" width="1.1640625" style="187" customWidth="1"/>
    <col min="11287" max="11304" width="8.6640625" style="187" customWidth="1"/>
    <col min="11305" max="11305" width="1.1640625" style="187" customWidth="1"/>
    <col min="11306" max="11306" width="23.5" style="187" customWidth="1"/>
    <col min="11307" max="11307" width="2.6640625" style="187" customWidth="1"/>
    <col min="11308" max="11309" width="3.1640625" style="187" customWidth="1"/>
    <col min="11310" max="11310" width="2.6640625" style="187" customWidth="1"/>
    <col min="11311" max="11311" width="23.5" style="187" customWidth="1"/>
    <col min="11312" max="11312" width="1.1640625" style="187" customWidth="1"/>
    <col min="11313" max="11330" width="8.6640625" style="187" customWidth="1"/>
    <col min="11331" max="11331" width="1.1640625" style="187" customWidth="1"/>
    <col min="11332" max="11332" width="23.5" style="187" customWidth="1"/>
    <col min="11333" max="11333" width="2.6640625" style="187" customWidth="1"/>
    <col min="11334" max="11335" width="3.1640625" style="187" customWidth="1"/>
    <col min="11336" max="11336" width="2.6640625" style="187" customWidth="1"/>
    <col min="11337" max="11337" width="23.5" style="187" customWidth="1"/>
    <col min="11338" max="11338" width="1.1640625" style="187" customWidth="1"/>
    <col min="11339" max="11356" width="8.6640625" style="187" customWidth="1"/>
    <col min="11357" max="11357" width="1.1640625" style="187" customWidth="1"/>
    <col min="11358" max="11358" width="23.5" style="187" customWidth="1"/>
    <col min="11359" max="11359" width="2.6640625" style="187" customWidth="1"/>
    <col min="11360" max="11360" width="3.1640625" style="187" customWidth="1"/>
    <col min="11361" max="11512" width="9.33203125" style="187"/>
    <col min="11513" max="11513" width="3.1640625" style="187" customWidth="1"/>
    <col min="11514" max="11514" width="2.6640625" style="187" customWidth="1"/>
    <col min="11515" max="11515" width="23.5" style="187" customWidth="1"/>
    <col min="11516" max="11516" width="1.1640625" style="187" customWidth="1"/>
    <col min="11517" max="11534" width="8.6640625" style="187" customWidth="1"/>
    <col min="11535" max="11535" width="1.1640625" style="187" customWidth="1"/>
    <col min="11536" max="11536" width="23.5" style="187" customWidth="1"/>
    <col min="11537" max="11537" width="2.6640625" style="187" customWidth="1"/>
    <col min="11538" max="11539" width="3.1640625" style="187" customWidth="1"/>
    <col min="11540" max="11540" width="2.6640625" style="187" customWidth="1"/>
    <col min="11541" max="11541" width="23.5" style="187" customWidth="1"/>
    <col min="11542" max="11542" width="1.1640625" style="187" customWidth="1"/>
    <col min="11543" max="11560" width="8.6640625" style="187" customWidth="1"/>
    <col min="11561" max="11561" width="1.1640625" style="187" customWidth="1"/>
    <col min="11562" max="11562" width="23.5" style="187" customWidth="1"/>
    <col min="11563" max="11563" width="2.6640625" style="187" customWidth="1"/>
    <col min="11564" max="11565" width="3.1640625" style="187" customWidth="1"/>
    <col min="11566" max="11566" width="2.6640625" style="187" customWidth="1"/>
    <col min="11567" max="11567" width="23.5" style="187" customWidth="1"/>
    <col min="11568" max="11568" width="1.1640625" style="187" customWidth="1"/>
    <col min="11569" max="11586" width="8.6640625" style="187" customWidth="1"/>
    <col min="11587" max="11587" width="1.1640625" style="187" customWidth="1"/>
    <col min="11588" max="11588" width="23.5" style="187" customWidth="1"/>
    <col min="11589" max="11589" width="2.6640625" style="187" customWidth="1"/>
    <col min="11590" max="11591" width="3.1640625" style="187" customWidth="1"/>
    <col min="11592" max="11592" width="2.6640625" style="187" customWidth="1"/>
    <col min="11593" max="11593" width="23.5" style="187" customWidth="1"/>
    <col min="11594" max="11594" width="1.1640625" style="187" customWidth="1"/>
    <col min="11595" max="11612" width="8.6640625" style="187" customWidth="1"/>
    <col min="11613" max="11613" width="1.1640625" style="187" customWidth="1"/>
    <col min="11614" max="11614" width="23.5" style="187" customWidth="1"/>
    <col min="11615" max="11615" width="2.6640625" style="187" customWidth="1"/>
    <col min="11616" max="11616" width="3.1640625" style="187" customWidth="1"/>
    <col min="11617" max="11768" width="9.33203125" style="187"/>
    <col min="11769" max="11769" width="3.1640625" style="187" customWidth="1"/>
    <col min="11770" max="11770" width="2.6640625" style="187" customWidth="1"/>
    <col min="11771" max="11771" width="23.5" style="187" customWidth="1"/>
    <col min="11772" max="11772" width="1.1640625" style="187" customWidth="1"/>
    <col min="11773" max="11790" width="8.6640625" style="187" customWidth="1"/>
    <col min="11791" max="11791" width="1.1640625" style="187" customWidth="1"/>
    <col min="11792" max="11792" width="23.5" style="187" customWidth="1"/>
    <col min="11793" max="11793" width="2.6640625" style="187" customWidth="1"/>
    <col min="11794" max="11795" width="3.1640625" style="187" customWidth="1"/>
    <col min="11796" max="11796" width="2.6640625" style="187" customWidth="1"/>
    <col min="11797" max="11797" width="23.5" style="187" customWidth="1"/>
    <col min="11798" max="11798" width="1.1640625" style="187" customWidth="1"/>
    <col min="11799" max="11816" width="8.6640625" style="187" customWidth="1"/>
    <col min="11817" max="11817" width="1.1640625" style="187" customWidth="1"/>
    <col min="11818" max="11818" width="23.5" style="187" customWidth="1"/>
    <col min="11819" max="11819" width="2.6640625" style="187" customWidth="1"/>
    <col min="11820" max="11821" width="3.1640625" style="187" customWidth="1"/>
    <col min="11822" max="11822" width="2.6640625" style="187" customWidth="1"/>
    <col min="11823" max="11823" width="23.5" style="187" customWidth="1"/>
    <col min="11824" max="11824" width="1.1640625" style="187" customWidth="1"/>
    <col min="11825" max="11842" width="8.6640625" style="187" customWidth="1"/>
    <col min="11843" max="11843" width="1.1640625" style="187" customWidth="1"/>
    <col min="11844" max="11844" width="23.5" style="187" customWidth="1"/>
    <col min="11845" max="11845" width="2.6640625" style="187" customWidth="1"/>
    <col min="11846" max="11847" width="3.1640625" style="187" customWidth="1"/>
    <col min="11848" max="11848" width="2.6640625" style="187" customWidth="1"/>
    <col min="11849" max="11849" width="23.5" style="187" customWidth="1"/>
    <col min="11850" max="11850" width="1.1640625" style="187" customWidth="1"/>
    <col min="11851" max="11868" width="8.6640625" style="187" customWidth="1"/>
    <col min="11869" max="11869" width="1.1640625" style="187" customWidth="1"/>
    <col min="11870" max="11870" width="23.5" style="187" customWidth="1"/>
    <col min="11871" max="11871" width="2.6640625" style="187" customWidth="1"/>
    <col min="11872" max="11872" width="3.1640625" style="187" customWidth="1"/>
    <col min="11873" max="12024" width="9.33203125" style="187"/>
    <col min="12025" max="12025" width="3.1640625" style="187" customWidth="1"/>
    <col min="12026" max="12026" width="2.6640625" style="187" customWidth="1"/>
    <col min="12027" max="12027" width="23.5" style="187" customWidth="1"/>
    <col min="12028" max="12028" width="1.1640625" style="187" customWidth="1"/>
    <col min="12029" max="12046" width="8.6640625" style="187" customWidth="1"/>
    <col min="12047" max="12047" width="1.1640625" style="187" customWidth="1"/>
    <col min="12048" max="12048" width="23.5" style="187" customWidth="1"/>
    <col min="12049" max="12049" width="2.6640625" style="187" customWidth="1"/>
    <col min="12050" max="12051" width="3.1640625" style="187" customWidth="1"/>
    <col min="12052" max="12052" width="2.6640625" style="187" customWidth="1"/>
    <col min="12053" max="12053" width="23.5" style="187" customWidth="1"/>
    <col min="12054" max="12054" width="1.1640625" style="187" customWidth="1"/>
    <col min="12055" max="12072" width="8.6640625" style="187" customWidth="1"/>
    <col min="12073" max="12073" width="1.1640625" style="187" customWidth="1"/>
    <col min="12074" max="12074" width="23.5" style="187" customWidth="1"/>
    <col min="12075" max="12075" width="2.6640625" style="187" customWidth="1"/>
    <col min="12076" max="12077" width="3.1640625" style="187" customWidth="1"/>
    <col min="12078" max="12078" width="2.6640625" style="187" customWidth="1"/>
    <col min="12079" max="12079" width="23.5" style="187" customWidth="1"/>
    <col min="12080" max="12080" width="1.1640625" style="187" customWidth="1"/>
    <col min="12081" max="12098" width="8.6640625" style="187" customWidth="1"/>
    <col min="12099" max="12099" width="1.1640625" style="187" customWidth="1"/>
    <col min="12100" max="12100" width="23.5" style="187" customWidth="1"/>
    <col min="12101" max="12101" width="2.6640625" style="187" customWidth="1"/>
    <col min="12102" max="12103" width="3.1640625" style="187" customWidth="1"/>
    <col min="12104" max="12104" width="2.6640625" style="187" customWidth="1"/>
    <col min="12105" max="12105" width="23.5" style="187" customWidth="1"/>
    <col min="12106" max="12106" width="1.1640625" style="187" customWidth="1"/>
    <col min="12107" max="12124" width="8.6640625" style="187" customWidth="1"/>
    <col min="12125" max="12125" width="1.1640625" style="187" customWidth="1"/>
    <col min="12126" max="12126" width="23.5" style="187" customWidth="1"/>
    <col min="12127" max="12127" width="2.6640625" style="187" customWidth="1"/>
    <col min="12128" max="12128" width="3.1640625" style="187" customWidth="1"/>
    <col min="12129" max="12280" width="9.33203125" style="187"/>
    <col min="12281" max="12281" width="3.1640625" style="187" customWidth="1"/>
    <col min="12282" max="12282" width="2.6640625" style="187" customWidth="1"/>
    <col min="12283" max="12283" width="23.5" style="187" customWidth="1"/>
    <col min="12284" max="12284" width="1.1640625" style="187" customWidth="1"/>
    <col min="12285" max="12302" width="8.6640625" style="187" customWidth="1"/>
    <col min="12303" max="12303" width="1.1640625" style="187" customWidth="1"/>
    <col min="12304" max="12304" width="23.5" style="187" customWidth="1"/>
    <col min="12305" max="12305" width="2.6640625" style="187" customWidth="1"/>
    <col min="12306" max="12307" width="3.1640625" style="187" customWidth="1"/>
    <col min="12308" max="12308" width="2.6640625" style="187" customWidth="1"/>
    <col min="12309" max="12309" width="23.5" style="187" customWidth="1"/>
    <col min="12310" max="12310" width="1.1640625" style="187" customWidth="1"/>
    <col min="12311" max="12328" width="8.6640625" style="187" customWidth="1"/>
    <col min="12329" max="12329" width="1.1640625" style="187" customWidth="1"/>
    <col min="12330" max="12330" width="23.5" style="187" customWidth="1"/>
    <col min="12331" max="12331" width="2.6640625" style="187" customWidth="1"/>
    <col min="12332" max="12333" width="3.1640625" style="187" customWidth="1"/>
    <col min="12334" max="12334" width="2.6640625" style="187" customWidth="1"/>
    <col min="12335" max="12335" width="23.5" style="187" customWidth="1"/>
    <col min="12336" max="12336" width="1.1640625" style="187" customWidth="1"/>
    <col min="12337" max="12354" width="8.6640625" style="187" customWidth="1"/>
    <col min="12355" max="12355" width="1.1640625" style="187" customWidth="1"/>
    <col min="12356" max="12356" width="23.5" style="187" customWidth="1"/>
    <col min="12357" max="12357" width="2.6640625" style="187" customWidth="1"/>
    <col min="12358" max="12359" width="3.1640625" style="187" customWidth="1"/>
    <col min="12360" max="12360" width="2.6640625" style="187" customWidth="1"/>
    <col min="12361" max="12361" width="23.5" style="187" customWidth="1"/>
    <col min="12362" max="12362" width="1.1640625" style="187" customWidth="1"/>
    <col min="12363" max="12380" width="8.6640625" style="187" customWidth="1"/>
    <col min="12381" max="12381" width="1.1640625" style="187" customWidth="1"/>
    <col min="12382" max="12382" width="23.5" style="187" customWidth="1"/>
    <col min="12383" max="12383" width="2.6640625" style="187" customWidth="1"/>
    <col min="12384" max="12384" width="3.1640625" style="187" customWidth="1"/>
    <col min="12385" max="12536" width="9.33203125" style="187"/>
    <col min="12537" max="12537" width="3.1640625" style="187" customWidth="1"/>
    <col min="12538" max="12538" width="2.6640625" style="187" customWidth="1"/>
    <col min="12539" max="12539" width="23.5" style="187" customWidth="1"/>
    <col min="12540" max="12540" width="1.1640625" style="187" customWidth="1"/>
    <col min="12541" max="12558" width="8.6640625" style="187" customWidth="1"/>
    <col min="12559" max="12559" width="1.1640625" style="187" customWidth="1"/>
    <col min="12560" max="12560" width="23.5" style="187" customWidth="1"/>
    <col min="12561" max="12561" width="2.6640625" style="187" customWidth="1"/>
    <col min="12562" max="12563" width="3.1640625" style="187" customWidth="1"/>
    <col min="12564" max="12564" width="2.6640625" style="187" customWidth="1"/>
    <col min="12565" max="12565" width="23.5" style="187" customWidth="1"/>
    <col min="12566" max="12566" width="1.1640625" style="187" customWidth="1"/>
    <col min="12567" max="12584" width="8.6640625" style="187" customWidth="1"/>
    <col min="12585" max="12585" width="1.1640625" style="187" customWidth="1"/>
    <col min="12586" max="12586" width="23.5" style="187" customWidth="1"/>
    <col min="12587" max="12587" width="2.6640625" style="187" customWidth="1"/>
    <col min="12588" max="12589" width="3.1640625" style="187" customWidth="1"/>
    <col min="12590" max="12590" width="2.6640625" style="187" customWidth="1"/>
    <col min="12591" max="12591" width="23.5" style="187" customWidth="1"/>
    <col min="12592" max="12592" width="1.1640625" style="187" customWidth="1"/>
    <col min="12593" max="12610" width="8.6640625" style="187" customWidth="1"/>
    <col min="12611" max="12611" width="1.1640625" style="187" customWidth="1"/>
    <col min="12612" max="12612" width="23.5" style="187" customWidth="1"/>
    <col min="12613" max="12613" width="2.6640625" style="187" customWidth="1"/>
    <col min="12614" max="12615" width="3.1640625" style="187" customWidth="1"/>
    <col min="12616" max="12616" width="2.6640625" style="187" customWidth="1"/>
    <col min="12617" max="12617" width="23.5" style="187" customWidth="1"/>
    <col min="12618" max="12618" width="1.1640625" style="187" customWidth="1"/>
    <col min="12619" max="12636" width="8.6640625" style="187" customWidth="1"/>
    <col min="12637" max="12637" width="1.1640625" style="187" customWidth="1"/>
    <col min="12638" max="12638" width="23.5" style="187" customWidth="1"/>
    <col min="12639" max="12639" width="2.6640625" style="187" customWidth="1"/>
    <col min="12640" max="12640" width="3.1640625" style="187" customWidth="1"/>
    <col min="12641" max="12792" width="9.33203125" style="187"/>
    <col min="12793" max="12793" width="3.1640625" style="187" customWidth="1"/>
    <col min="12794" max="12794" width="2.6640625" style="187" customWidth="1"/>
    <col min="12795" max="12795" width="23.5" style="187" customWidth="1"/>
    <col min="12796" max="12796" width="1.1640625" style="187" customWidth="1"/>
    <col min="12797" max="12814" width="8.6640625" style="187" customWidth="1"/>
    <col min="12815" max="12815" width="1.1640625" style="187" customWidth="1"/>
    <col min="12816" max="12816" width="23.5" style="187" customWidth="1"/>
    <col min="12817" max="12817" width="2.6640625" style="187" customWidth="1"/>
    <col min="12818" max="12819" width="3.1640625" style="187" customWidth="1"/>
    <col min="12820" max="12820" width="2.6640625" style="187" customWidth="1"/>
    <col min="12821" max="12821" width="23.5" style="187" customWidth="1"/>
    <col min="12822" max="12822" width="1.1640625" style="187" customWidth="1"/>
    <col min="12823" max="12840" width="8.6640625" style="187" customWidth="1"/>
    <col min="12841" max="12841" width="1.1640625" style="187" customWidth="1"/>
    <col min="12842" max="12842" width="23.5" style="187" customWidth="1"/>
    <col min="12843" max="12843" width="2.6640625" style="187" customWidth="1"/>
    <col min="12844" max="12845" width="3.1640625" style="187" customWidth="1"/>
    <col min="12846" max="12846" width="2.6640625" style="187" customWidth="1"/>
    <col min="12847" max="12847" width="23.5" style="187" customWidth="1"/>
    <col min="12848" max="12848" width="1.1640625" style="187" customWidth="1"/>
    <col min="12849" max="12866" width="8.6640625" style="187" customWidth="1"/>
    <col min="12867" max="12867" width="1.1640625" style="187" customWidth="1"/>
    <col min="12868" max="12868" width="23.5" style="187" customWidth="1"/>
    <col min="12869" max="12869" width="2.6640625" style="187" customWidth="1"/>
    <col min="12870" max="12871" width="3.1640625" style="187" customWidth="1"/>
    <col min="12872" max="12872" width="2.6640625" style="187" customWidth="1"/>
    <col min="12873" max="12873" width="23.5" style="187" customWidth="1"/>
    <col min="12874" max="12874" width="1.1640625" style="187" customWidth="1"/>
    <col min="12875" max="12892" width="8.6640625" style="187" customWidth="1"/>
    <col min="12893" max="12893" width="1.1640625" style="187" customWidth="1"/>
    <col min="12894" max="12894" width="23.5" style="187" customWidth="1"/>
    <col min="12895" max="12895" width="2.6640625" style="187" customWidth="1"/>
    <col min="12896" max="12896" width="3.1640625" style="187" customWidth="1"/>
    <col min="12897" max="13048" width="9.33203125" style="187"/>
    <col min="13049" max="13049" width="3.1640625" style="187" customWidth="1"/>
    <col min="13050" max="13050" width="2.6640625" style="187" customWidth="1"/>
    <col min="13051" max="13051" width="23.5" style="187" customWidth="1"/>
    <col min="13052" max="13052" width="1.1640625" style="187" customWidth="1"/>
    <col min="13053" max="13070" width="8.6640625" style="187" customWidth="1"/>
    <col min="13071" max="13071" width="1.1640625" style="187" customWidth="1"/>
    <col min="13072" max="13072" width="23.5" style="187" customWidth="1"/>
    <col min="13073" max="13073" width="2.6640625" style="187" customWidth="1"/>
    <col min="13074" max="13075" width="3.1640625" style="187" customWidth="1"/>
    <col min="13076" max="13076" width="2.6640625" style="187" customWidth="1"/>
    <col min="13077" max="13077" width="23.5" style="187" customWidth="1"/>
    <col min="13078" max="13078" width="1.1640625" style="187" customWidth="1"/>
    <col min="13079" max="13096" width="8.6640625" style="187" customWidth="1"/>
    <col min="13097" max="13097" width="1.1640625" style="187" customWidth="1"/>
    <col min="13098" max="13098" width="23.5" style="187" customWidth="1"/>
    <col min="13099" max="13099" width="2.6640625" style="187" customWidth="1"/>
    <col min="13100" max="13101" width="3.1640625" style="187" customWidth="1"/>
    <col min="13102" max="13102" width="2.6640625" style="187" customWidth="1"/>
    <col min="13103" max="13103" width="23.5" style="187" customWidth="1"/>
    <col min="13104" max="13104" width="1.1640625" style="187" customWidth="1"/>
    <col min="13105" max="13122" width="8.6640625" style="187" customWidth="1"/>
    <col min="13123" max="13123" width="1.1640625" style="187" customWidth="1"/>
    <col min="13124" max="13124" width="23.5" style="187" customWidth="1"/>
    <col min="13125" max="13125" width="2.6640625" style="187" customWidth="1"/>
    <col min="13126" max="13127" width="3.1640625" style="187" customWidth="1"/>
    <col min="13128" max="13128" width="2.6640625" style="187" customWidth="1"/>
    <col min="13129" max="13129" width="23.5" style="187" customWidth="1"/>
    <col min="13130" max="13130" width="1.1640625" style="187" customWidth="1"/>
    <col min="13131" max="13148" width="8.6640625" style="187" customWidth="1"/>
    <col min="13149" max="13149" width="1.1640625" style="187" customWidth="1"/>
    <col min="13150" max="13150" width="23.5" style="187" customWidth="1"/>
    <col min="13151" max="13151" width="2.6640625" style="187" customWidth="1"/>
    <col min="13152" max="13152" width="3.1640625" style="187" customWidth="1"/>
    <col min="13153" max="13304" width="9.33203125" style="187"/>
    <col min="13305" max="13305" width="3.1640625" style="187" customWidth="1"/>
    <col min="13306" max="13306" width="2.6640625" style="187" customWidth="1"/>
    <col min="13307" max="13307" width="23.5" style="187" customWidth="1"/>
    <col min="13308" max="13308" width="1.1640625" style="187" customWidth="1"/>
    <col min="13309" max="13326" width="8.6640625" style="187" customWidth="1"/>
    <col min="13327" max="13327" width="1.1640625" style="187" customWidth="1"/>
    <col min="13328" max="13328" width="23.5" style="187" customWidth="1"/>
    <col min="13329" max="13329" width="2.6640625" style="187" customWidth="1"/>
    <col min="13330" max="13331" width="3.1640625" style="187" customWidth="1"/>
    <col min="13332" max="13332" width="2.6640625" style="187" customWidth="1"/>
    <col min="13333" max="13333" width="23.5" style="187" customWidth="1"/>
    <col min="13334" max="13334" width="1.1640625" style="187" customWidth="1"/>
    <col min="13335" max="13352" width="8.6640625" style="187" customWidth="1"/>
    <col min="13353" max="13353" width="1.1640625" style="187" customWidth="1"/>
    <col min="13354" max="13354" width="23.5" style="187" customWidth="1"/>
    <col min="13355" max="13355" width="2.6640625" style="187" customWidth="1"/>
    <col min="13356" max="13357" width="3.1640625" style="187" customWidth="1"/>
    <col min="13358" max="13358" width="2.6640625" style="187" customWidth="1"/>
    <col min="13359" max="13359" width="23.5" style="187" customWidth="1"/>
    <col min="13360" max="13360" width="1.1640625" style="187" customWidth="1"/>
    <col min="13361" max="13378" width="8.6640625" style="187" customWidth="1"/>
    <col min="13379" max="13379" width="1.1640625" style="187" customWidth="1"/>
    <col min="13380" max="13380" width="23.5" style="187" customWidth="1"/>
    <col min="13381" max="13381" width="2.6640625" style="187" customWidth="1"/>
    <col min="13382" max="13383" width="3.1640625" style="187" customWidth="1"/>
    <col min="13384" max="13384" width="2.6640625" style="187" customWidth="1"/>
    <col min="13385" max="13385" width="23.5" style="187" customWidth="1"/>
    <col min="13386" max="13386" width="1.1640625" style="187" customWidth="1"/>
    <col min="13387" max="13404" width="8.6640625" style="187" customWidth="1"/>
    <col min="13405" max="13405" width="1.1640625" style="187" customWidth="1"/>
    <col min="13406" max="13406" width="23.5" style="187" customWidth="1"/>
    <col min="13407" max="13407" width="2.6640625" style="187" customWidth="1"/>
    <col min="13408" max="13408" width="3.1640625" style="187" customWidth="1"/>
    <col min="13409" max="13560" width="9.33203125" style="187"/>
    <col min="13561" max="13561" width="3.1640625" style="187" customWidth="1"/>
    <col min="13562" max="13562" width="2.6640625" style="187" customWidth="1"/>
    <col min="13563" max="13563" width="23.5" style="187" customWidth="1"/>
    <col min="13564" max="13564" width="1.1640625" style="187" customWidth="1"/>
    <col min="13565" max="13582" width="8.6640625" style="187" customWidth="1"/>
    <col min="13583" max="13583" width="1.1640625" style="187" customWidth="1"/>
    <col min="13584" max="13584" width="23.5" style="187" customWidth="1"/>
    <col min="13585" max="13585" width="2.6640625" style="187" customWidth="1"/>
    <col min="13586" max="13587" width="3.1640625" style="187" customWidth="1"/>
    <col min="13588" max="13588" width="2.6640625" style="187" customWidth="1"/>
    <col min="13589" max="13589" width="23.5" style="187" customWidth="1"/>
    <col min="13590" max="13590" width="1.1640625" style="187" customWidth="1"/>
    <col min="13591" max="13608" width="8.6640625" style="187" customWidth="1"/>
    <col min="13609" max="13609" width="1.1640625" style="187" customWidth="1"/>
    <col min="13610" max="13610" width="23.5" style="187" customWidth="1"/>
    <col min="13611" max="13611" width="2.6640625" style="187" customWidth="1"/>
    <col min="13612" max="13613" width="3.1640625" style="187" customWidth="1"/>
    <col min="13614" max="13614" width="2.6640625" style="187" customWidth="1"/>
    <col min="13615" max="13615" width="23.5" style="187" customWidth="1"/>
    <col min="13616" max="13616" width="1.1640625" style="187" customWidth="1"/>
    <col min="13617" max="13634" width="8.6640625" style="187" customWidth="1"/>
    <col min="13635" max="13635" width="1.1640625" style="187" customWidth="1"/>
    <col min="13636" max="13636" width="23.5" style="187" customWidth="1"/>
    <col min="13637" max="13637" width="2.6640625" style="187" customWidth="1"/>
    <col min="13638" max="13639" width="3.1640625" style="187" customWidth="1"/>
    <col min="13640" max="13640" width="2.6640625" style="187" customWidth="1"/>
    <col min="13641" max="13641" width="23.5" style="187" customWidth="1"/>
    <col min="13642" max="13642" width="1.1640625" style="187" customWidth="1"/>
    <col min="13643" max="13660" width="8.6640625" style="187" customWidth="1"/>
    <col min="13661" max="13661" width="1.1640625" style="187" customWidth="1"/>
    <col min="13662" max="13662" width="23.5" style="187" customWidth="1"/>
    <col min="13663" max="13663" width="2.6640625" style="187" customWidth="1"/>
    <col min="13664" max="13664" width="3.1640625" style="187" customWidth="1"/>
    <col min="13665" max="13816" width="9.33203125" style="187"/>
    <col min="13817" max="13817" width="3.1640625" style="187" customWidth="1"/>
    <col min="13818" max="13818" width="2.6640625" style="187" customWidth="1"/>
    <col min="13819" max="13819" width="23.5" style="187" customWidth="1"/>
    <col min="13820" max="13820" width="1.1640625" style="187" customWidth="1"/>
    <col min="13821" max="13838" width="8.6640625" style="187" customWidth="1"/>
    <col min="13839" max="13839" width="1.1640625" style="187" customWidth="1"/>
    <col min="13840" max="13840" width="23.5" style="187" customWidth="1"/>
    <col min="13841" max="13841" width="2.6640625" style="187" customWidth="1"/>
    <col min="13842" max="13843" width="3.1640625" style="187" customWidth="1"/>
    <col min="13844" max="13844" width="2.6640625" style="187" customWidth="1"/>
    <col min="13845" max="13845" width="23.5" style="187" customWidth="1"/>
    <col min="13846" max="13846" width="1.1640625" style="187" customWidth="1"/>
    <col min="13847" max="13864" width="8.6640625" style="187" customWidth="1"/>
    <col min="13865" max="13865" width="1.1640625" style="187" customWidth="1"/>
    <col min="13866" max="13866" width="23.5" style="187" customWidth="1"/>
    <col min="13867" max="13867" width="2.6640625" style="187" customWidth="1"/>
    <col min="13868" max="13869" width="3.1640625" style="187" customWidth="1"/>
    <col min="13870" max="13870" width="2.6640625" style="187" customWidth="1"/>
    <col min="13871" max="13871" width="23.5" style="187" customWidth="1"/>
    <col min="13872" max="13872" width="1.1640625" style="187" customWidth="1"/>
    <col min="13873" max="13890" width="8.6640625" style="187" customWidth="1"/>
    <col min="13891" max="13891" width="1.1640625" style="187" customWidth="1"/>
    <col min="13892" max="13892" width="23.5" style="187" customWidth="1"/>
    <col min="13893" max="13893" width="2.6640625" style="187" customWidth="1"/>
    <col min="13894" max="13895" width="3.1640625" style="187" customWidth="1"/>
    <col min="13896" max="13896" width="2.6640625" style="187" customWidth="1"/>
    <col min="13897" max="13897" width="23.5" style="187" customWidth="1"/>
    <col min="13898" max="13898" width="1.1640625" style="187" customWidth="1"/>
    <col min="13899" max="13916" width="8.6640625" style="187" customWidth="1"/>
    <col min="13917" max="13917" width="1.1640625" style="187" customWidth="1"/>
    <col min="13918" max="13918" width="23.5" style="187" customWidth="1"/>
    <col min="13919" max="13919" width="2.6640625" style="187" customWidth="1"/>
    <col min="13920" max="13920" width="3.1640625" style="187" customWidth="1"/>
    <col min="13921" max="14072" width="9.33203125" style="187"/>
    <col min="14073" max="14073" width="3.1640625" style="187" customWidth="1"/>
    <col min="14074" max="14074" width="2.6640625" style="187" customWidth="1"/>
    <col min="14075" max="14075" width="23.5" style="187" customWidth="1"/>
    <col min="14076" max="14076" width="1.1640625" style="187" customWidth="1"/>
    <col min="14077" max="14094" width="8.6640625" style="187" customWidth="1"/>
    <col min="14095" max="14095" width="1.1640625" style="187" customWidth="1"/>
    <col min="14096" max="14096" width="23.5" style="187" customWidth="1"/>
    <col min="14097" max="14097" width="2.6640625" style="187" customWidth="1"/>
    <col min="14098" max="14099" width="3.1640625" style="187" customWidth="1"/>
    <col min="14100" max="14100" width="2.6640625" style="187" customWidth="1"/>
    <col min="14101" max="14101" width="23.5" style="187" customWidth="1"/>
    <col min="14102" max="14102" width="1.1640625" style="187" customWidth="1"/>
    <col min="14103" max="14120" width="8.6640625" style="187" customWidth="1"/>
    <col min="14121" max="14121" width="1.1640625" style="187" customWidth="1"/>
    <col min="14122" max="14122" width="23.5" style="187" customWidth="1"/>
    <col min="14123" max="14123" width="2.6640625" style="187" customWidth="1"/>
    <col min="14124" max="14125" width="3.1640625" style="187" customWidth="1"/>
    <col min="14126" max="14126" width="2.6640625" style="187" customWidth="1"/>
    <col min="14127" max="14127" width="23.5" style="187" customWidth="1"/>
    <col min="14128" max="14128" width="1.1640625" style="187" customWidth="1"/>
    <col min="14129" max="14146" width="8.6640625" style="187" customWidth="1"/>
    <col min="14147" max="14147" width="1.1640625" style="187" customWidth="1"/>
    <col min="14148" max="14148" width="23.5" style="187" customWidth="1"/>
    <col min="14149" max="14149" width="2.6640625" style="187" customWidth="1"/>
    <col min="14150" max="14151" width="3.1640625" style="187" customWidth="1"/>
    <col min="14152" max="14152" width="2.6640625" style="187" customWidth="1"/>
    <col min="14153" max="14153" width="23.5" style="187" customWidth="1"/>
    <col min="14154" max="14154" width="1.1640625" style="187" customWidth="1"/>
    <col min="14155" max="14172" width="8.6640625" style="187" customWidth="1"/>
    <col min="14173" max="14173" width="1.1640625" style="187" customWidth="1"/>
    <col min="14174" max="14174" width="23.5" style="187" customWidth="1"/>
    <col min="14175" max="14175" width="2.6640625" style="187" customWidth="1"/>
    <col min="14176" max="14176" width="3.1640625" style="187" customWidth="1"/>
    <col min="14177" max="14328" width="9.33203125" style="187"/>
    <col min="14329" max="14329" width="3.1640625" style="187" customWidth="1"/>
    <col min="14330" max="14330" width="2.6640625" style="187" customWidth="1"/>
    <col min="14331" max="14331" width="23.5" style="187" customWidth="1"/>
    <col min="14332" max="14332" width="1.1640625" style="187" customWidth="1"/>
    <col min="14333" max="14350" width="8.6640625" style="187" customWidth="1"/>
    <col min="14351" max="14351" width="1.1640625" style="187" customWidth="1"/>
    <col min="14352" max="14352" width="23.5" style="187" customWidth="1"/>
    <col min="14353" max="14353" width="2.6640625" style="187" customWidth="1"/>
    <col min="14354" max="14355" width="3.1640625" style="187" customWidth="1"/>
    <col min="14356" max="14356" width="2.6640625" style="187" customWidth="1"/>
    <col min="14357" max="14357" width="23.5" style="187" customWidth="1"/>
    <col min="14358" max="14358" width="1.1640625" style="187" customWidth="1"/>
    <col min="14359" max="14376" width="8.6640625" style="187" customWidth="1"/>
    <col min="14377" max="14377" width="1.1640625" style="187" customWidth="1"/>
    <col min="14378" max="14378" width="23.5" style="187" customWidth="1"/>
    <col min="14379" max="14379" width="2.6640625" style="187" customWidth="1"/>
    <col min="14380" max="14381" width="3.1640625" style="187" customWidth="1"/>
    <col min="14382" max="14382" width="2.6640625" style="187" customWidth="1"/>
    <col min="14383" max="14383" width="23.5" style="187" customWidth="1"/>
    <col min="14384" max="14384" width="1.1640625" style="187" customWidth="1"/>
    <col min="14385" max="14402" width="8.6640625" style="187" customWidth="1"/>
    <col min="14403" max="14403" width="1.1640625" style="187" customWidth="1"/>
    <col min="14404" max="14404" width="23.5" style="187" customWidth="1"/>
    <col min="14405" max="14405" width="2.6640625" style="187" customWidth="1"/>
    <col min="14406" max="14407" width="3.1640625" style="187" customWidth="1"/>
    <col min="14408" max="14408" width="2.6640625" style="187" customWidth="1"/>
    <col min="14409" max="14409" width="23.5" style="187" customWidth="1"/>
    <col min="14410" max="14410" width="1.1640625" style="187" customWidth="1"/>
    <col min="14411" max="14428" width="8.6640625" style="187" customWidth="1"/>
    <col min="14429" max="14429" width="1.1640625" style="187" customWidth="1"/>
    <col min="14430" max="14430" width="23.5" style="187" customWidth="1"/>
    <col min="14431" max="14431" width="2.6640625" style="187" customWidth="1"/>
    <col min="14432" max="14432" width="3.1640625" style="187" customWidth="1"/>
    <col min="14433" max="14584" width="9.33203125" style="187"/>
    <col min="14585" max="14585" width="3.1640625" style="187" customWidth="1"/>
    <col min="14586" max="14586" width="2.6640625" style="187" customWidth="1"/>
    <col min="14587" max="14587" width="23.5" style="187" customWidth="1"/>
    <col min="14588" max="14588" width="1.1640625" style="187" customWidth="1"/>
    <col min="14589" max="14606" width="8.6640625" style="187" customWidth="1"/>
    <col min="14607" max="14607" width="1.1640625" style="187" customWidth="1"/>
    <col min="14608" max="14608" width="23.5" style="187" customWidth="1"/>
    <col min="14609" max="14609" width="2.6640625" style="187" customWidth="1"/>
    <col min="14610" max="14611" width="3.1640625" style="187" customWidth="1"/>
    <col min="14612" max="14612" width="2.6640625" style="187" customWidth="1"/>
    <col min="14613" max="14613" width="23.5" style="187" customWidth="1"/>
    <col min="14614" max="14614" width="1.1640625" style="187" customWidth="1"/>
    <col min="14615" max="14632" width="8.6640625" style="187" customWidth="1"/>
    <col min="14633" max="14633" width="1.1640625" style="187" customWidth="1"/>
    <col min="14634" max="14634" width="23.5" style="187" customWidth="1"/>
    <col min="14635" max="14635" width="2.6640625" style="187" customWidth="1"/>
    <col min="14636" max="14637" width="3.1640625" style="187" customWidth="1"/>
    <col min="14638" max="14638" width="2.6640625" style="187" customWidth="1"/>
    <col min="14639" max="14639" width="23.5" style="187" customWidth="1"/>
    <col min="14640" max="14640" width="1.1640625" style="187" customWidth="1"/>
    <col min="14641" max="14658" width="8.6640625" style="187" customWidth="1"/>
    <col min="14659" max="14659" width="1.1640625" style="187" customWidth="1"/>
    <col min="14660" max="14660" width="23.5" style="187" customWidth="1"/>
    <col min="14661" max="14661" width="2.6640625" style="187" customWidth="1"/>
    <col min="14662" max="14663" width="3.1640625" style="187" customWidth="1"/>
    <col min="14664" max="14664" width="2.6640625" style="187" customWidth="1"/>
    <col min="14665" max="14665" width="23.5" style="187" customWidth="1"/>
    <col min="14666" max="14666" width="1.1640625" style="187" customWidth="1"/>
    <col min="14667" max="14684" width="8.6640625" style="187" customWidth="1"/>
    <col min="14685" max="14685" width="1.1640625" style="187" customWidth="1"/>
    <col min="14686" max="14686" width="23.5" style="187" customWidth="1"/>
    <col min="14687" max="14687" width="2.6640625" style="187" customWidth="1"/>
    <col min="14688" max="14688" width="3.1640625" style="187" customWidth="1"/>
    <col min="14689" max="14840" width="9.33203125" style="187"/>
    <col min="14841" max="14841" width="3.1640625" style="187" customWidth="1"/>
    <col min="14842" max="14842" width="2.6640625" style="187" customWidth="1"/>
    <col min="14843" max="14843" width="23.5" style="187" customWidth="1"/>
    <col min="14844" max="14844" width="1.1640625" style="187" customWidth="1"/>
    <col min="14845" max="14862" width="8.6640625" style="187" customWidth="1"/>
    <col min="14863" max="14863" width="1.1640625" style="187" customWidth="1"/>
    <col min="14864" max="14864" width="23.5" style="187" customWidth="1"/>
    <col min="14865" max="14865" width="2.6640625" style="187" customWidth="1"/>
    <col min="14866" max="14867" width="3.1640625" style="187" customWidth="1"/>
    <col min="14868" max="14868" width="2.6640625" style="187" customWidth="1"/>
    <col min="14869" max="14869" width="23.5" style="187" customWidth="1"/>
    <col min="14870" max="14870" width="1.1640625" style="187" customWidth="1"/>
    <col min="14871" max="14888" width="8.6640625" style="187" customWidth="1"/>
    <col min="14889" max="14889" width="1.1640625" style="187" customWidth="1"/>
    <col min="14890" max="14890" width="23.5" style="187" customWidth="1"/>
    <col min="14891" max="14891" width="2.6640625" style="187" customWidth="1"/>
    <col min="14892" max="14893" width="3.1640625" style="187" customWidth="1"/>
    <col min="14894" max="14894" width="2.6640625" style="187" customWidth="1"/>
    <col min="14895" max="14895" width="23.5" style="187" customWidth="1"/>
    <col min="14896" max="14896" width="1.1640625" style="187" customWidth="1"/>
    <col min="14897" max="14914" width="8.6640625" style="187" customWidth="1"/>
    <col min="14915" max="14915" width="1.1640625" style="187" customWidth="1"/>
    <col min="14916" max="14916" width="23.5" style="187" customWidth="1"/>
    <col min="14917" max="14917" width="2.6640625" style="187" customWidth="1"/>
    <col min="14918" max="14919" width="3.1640625" style="187" customWidth="1"/>
    <col min="14920" max="14920" width="2.6640625" style="187" customWidth="1"/>
    <col min="14921" max="14921" width="23.5" style="187" customWidth="1"/>
    <col min="14922" max="14922" width="1.1640625" style="187" customWidth="1"/>
    <col min="14923" max="14940" width="8.6640625" style="187" customWidth="1"/>
    <col min="14941" max="14941" width="1.1640625" style="187" customWidth="1"/>
    <col min="14942" max="14942" width="23.5" style="187" customWidth="1"/>
    <col min="14943" max="14943" width="2.6640625" style="187" customWidth="1"/>
    <col min="14944" max="14944" width="3.1640625" style="187" customWidth="1"/>
    <col min="14945" max="15096" width="9.33203125" style="187"/>
    <col min="15097" max="15097" width="3.1640625" style="187" customWidth="1"/>
    <col min="15098" max="15098" width="2.6640625" style="187" customWidth="1"/>
    <col min="15099" max="15099" width="23.5" style="187" customWidth="1"/>
    <col min="15100" max="15100" width="1.1640625" style="187" customWidth="1"/>
    <col min="15101" max="15118" width="8.6640625" style="187" customWidth="1"/>
    <col min="15119" max="15119" width="1.1640625" style="187" customWidth="1"/>
    <col min="15120" max="15120" width="23.5" style="187" customWidth="1"/>
    <col min="15121" max="15121" width="2.6640625" style="187" customWidth="1"/>
    <col min="15122" max="15123" width="3.1640625" style="187" customWidth="1"/>
    <col min="15124" max="15124" width="2.6640625" style="187" customWidth="1"/>
    <col min="15125" max="15125" width="23.5" style="187" customWidth="1"/>
    <col min="15126" max="15126" width="1.1640625" style="187" customWidth="1"/>
    <col min="15127" max="15144" width="8.6640625" style="187" customWidth="1"/>
    <col min="15145" max="15145" width="1.1640625" style="187" customWidth="1"/>
    <col min="15146" max="15146" width="23.5" style="187" customWidth="1"/>
    <col min="15147" max="15147" width="2.6640625" style="187" customWidth="1"/>
    <col min="15148" max="15149" width="3.1640625" style="187" customWidth="1"/>
    <col min="15150" max="15150" width="2.6640625" style="187" customWidth="1"/>
    <col min="15151" max="15151" width="23.5" style="187" customWidth="1"/>
    <col min="15152" max="15152" width="1.1640625" style="187" customWidth="1"/>
    <col min="15153" max="15170" width="8.6640625" style="187" customWidth="1"/>
    <col min="15171" max="15171" width="1.1640625" style="187" customWidth="1"/>
    <col min="15172" max="15172" width="23.5" style="187" customWidth="1"/>
    <col min="15173" max="15173" width="2.6640625" style="187" customWidth="1"/>
    <col min="15174" max="15175" width="3.1640625" style="187" customWidth="1"/>
    <col min="15176" max="15176" width="2.6640625" style="187" customWidth="1"/>
    <col min="15177" max="15177" width="23.5" style="187" customWidth="1"/>
    <col min="15178" max="15178" width="1.1640625" style="187" customWidth="1"/>
    <col min="15179" max="15196" width="8.6640625" style="187" customWidth="1"/>
    <col min="15197" max="15197" width="1.1640625" style="187" customWidth="1"/>
    <col min="15198" max="15198" width="23.5" style="187" customWidth="1"/>
    <col min="15199" max="15199" width="2.6640625" style="187" customWidth="1"/>
    <col min="15200" max="15200" width="3.1640625" style="187" customWidth="1"/>
    <col min="15201" max="15352" width="9.33203125" style="187"/>
    <col min="15353" max="15353" width="3.1640625" style="187" customWidth="1"/>
    <col min="15354" max="15354" width="2.6640625" style="187" customWidth="1"/>
    <col min="15355" max="15355" width="23.5" style="187" customWidth="1"/>
    <col min="15356" max="15356" width="1.1640625" style="187" customWidth="1"/>
    <col min="15357" max="15374" width="8.6640625" style="187" customWidth="1"/>
    <col min="15375" max="15375" width="1.1640625" style="187" customWidth="1"/>
    <col min="15376" max="15376" width="23.5" style="187" customWidth="1"/>
    <col min="15377" max="15377" width="2.6640625" style="187" customWidth="1"/>
    <col min="15378" max="15379" width="3.1640625" style="187" customWidth="1"/>
    <col min="15380" max="15380" width="2.6640625" style="187" customWidth="1"/>
    <col min="15381" max="15381" width="23.5" style="187" customWidth="1"/>
    <col min="15382" max="15382" width="1.1640625" style="187" customWidth="1"/>
    <col min="15383" max="15400" width="8.6640625" style="187" customWidth="1"/>
    <col min="15401" max="15401" width="1.1640625" style="187" customWidth="1"/>
    <col min="15402" max="15402" width="23.5" style="187" customWidth="1"/>
    <col min="15403" max="15403" width="2.6640625" style="187" customWidth="1"/>
    <col min="15404" max="15405" width="3.1640625" style="187" customWidth="1"/>
    <col min="15406" max="15406" width="2.6640625" style="187" customWidth="1"/>
    <col min="15407" max="15407" width="23.5" style="187" customWidth="1"/>
    <col min="15408" max="15408" width="1.1640625" style="187" customWidth="1"/>
    <col min="15409" max="15426" width="8.6640625" style="187" customWidth="1"/>
    <col min="15427" max="15427" width="1.1640625" style="187" customWidth="1"/>
    <col min="15428" max="15428" width="23.5" style="187" customWidth="1"/>
    <col min="15429" max="15429" width="2.6640625" style="187" customWidth="1"/>
    <col min="15430" max="15431" width="3.1640625" style="187" customWidth="1"/>
    <col min="15432" max="15432" width="2.6640625" style="187" customWidth="1"/>
    <col min="15433" max="15433" width="23.5" style="187" customWidth="1"/>
    <col min="15434" max="15434" width="1.1640625" style="187" customWidth="1"/>
    <col min="15435" max="15452" width="8.6640625" style="187" customWidth="1"/>
    <col min="15453" max="15453" width="1.1640625" style="187" customWidth="1"/>
    <col min="15454" max="15454" width="23.5" style="187" customWidth="1"/>
    <col min="15455" max="15455" width="2.6640625" style="187" customWidth="1"/>
    <col min="15456" max="15456" width="3.1640625" style="187" customWidth="1"/>
    <col min="15457" max="15608" width="9.33203125" style="187"/>
    <col min="15609" max="15609" width="3.1640625" style="187" customWidth="1"/>
    <col min="15610" max="15610" width="2.6640625" style="187" customWidth="1"/>
    <col min="15611" max="15611" width="23.5" style="187" customWidth="1"/>
    <col min="15612" max="15612" width="1.1640625" style="187" customWidth="1"/>
    <col min="15613" max="15630" width="8.6640625" style="187" customWidth="1"/>
    <col min="15631" max="15631" width="1.1640625" style="187" customWidth="1"/>
    <col min="15632" max="15632" width="23.5" style="187" customWidth="1"/>
    <col min="15633" max="15633" width="2.6640625" style="187" customWidth="1"/>
    <col min="15634" max="15635" width="3.1640625" style="187" customWidth="1"/>
    <col min="15636" max="15636" width="2.6640625" style="187" customWidth="1"/>
    <col min="15637" max="15637" width="23.5" style="187" customWidth="1"/>
    <col min="15638" max="15638" width="1.1640625" style="187" customWidth="1"/>
    <col min="15639" max="15656" width="8.6640625" style="187" customWidth="1"/>
    <col min="15657" max="15657" width="1.1640625" style="187" customWidth="1"/>
    <col min="15658" max="15658" width="23.5" style="187" customWidth="1"/>
    <col min="15659" max="15659" width="2.6640625" style="187" customWidth="1"/>
    <col min="15660" max="15661" width="3.1640625" style="187" customWidth="1"/>
    <col min="15662" max="15662" width="2.6640625" style="187" customWidth="1"/>
    <col min="15663" max="15663" width="23.5" style="187" customWidth="1"/>
    <col min="15664" max="15664" width="1.1640625" style="187" customWidth="1"/>
    <col min="15665" max="15682" width="8.6640625" style="187" customWidth="1"/>
    <col min="15683" max="15683" width="1.1640625" style="187" customWidth="1"/>
    <col min="15684" max="15684" width="23.5" style="187" customWidth="1"/>
    <col min="15685" max="15685" width="2.6640625" style="187" customWidth="1"/>
    <col min="15686" max="15687" width="3.1640625" style="187" customWidth="1"/>
    <col min="15688" max="15688" width="2.6640625" style="187" customWidth="1"/>
    <col min="15689" max="15689" width="23.5" style="187" customWidth="1"/>
    <col min="15690" max="15690" width="1.1640625" style="187" customWidth="1"/>
    <col min="15691" max="15708" width="8.6640625" style="187" customWidth="1"/>
    <col min="15709" max="15709" width="1.1640625" style="187" customWidth="1"/>
    <col min="15710" max="15710" width="23.5" style="187" customWidth="1"/>
    <col min="15711" max="15711" width="2.6640625" style="187" customWidth="1"/>
    <col min="15712" max="15712" width="3.1640625" style="187" customWidth="1"/>
    <col min="15713" max="15864" width="9.33203125" style="187"/>
    <col min="15865" max="15865" width="3.1640625" style="187" customWidth="1"/>
    <col min="15866" max="15866" width="2.6640625" style="187" customWidth="1"/>
    <col min="15867" max="15867" width="23.5" style="187" customWidth="1"/>
    <col min="15868" max="15868" width="1.1640625" style="187" customWidth="1"/>
    <col min="15869" max="15886" width="8.6640625" style="187" customWidth="1"/>
    <col min="15887" max="15887" width="1.1640625" style="187" customWidth="1"/>
    <col min="15888" max="15888" width="23.5" style="187" customWidth="1"/>
    <col min="15889" max="15889" width="2.6640625" style="187" customWidth="1"/>
    <col min="15890" max="15891" width="3.1640625" style="187" customWidth="1"/>
    <col min="15892" max="15892" width="2.6640625" style="187" customWidth="1"/>
    <col min="15893" max="15893" width="23.5" style="187" customWidth="1"/>
    <col min="15894" max="15894" width="1.1640625" style="187" customWidth="1"/>
    <col min="15895" max="15912" width="8.6640625" style="187" customWidth="1"/>
    <col min="15913" max="15913" width="1.1640625" style="187" customWidth="1"/>
    <col min="15914" max="15914" width="23.5" style="187" customWidth="1"/>
    <col min="15915" max="15915" width="2.6640625" style="187" customWidth="1"/>
    <col min="15916" max="15917" width="3.1640625" style="187" customWidth="1"/>
    <col min="15918" max="15918" width="2.6640625" style="187" customWidth="1"/>
    <col min="15919" max="15919" width="23.5" style="187" customWidth="1"/>
    <col min="15920" max="15920" width="1.1640625" style="187" customWidth="1"/>
    <col min="15921" max="15938" width="8.6640625" style="187" customWidth="1"/>
    <col min="15939" max="15939" width="1.1640625" style="187" customWidth="1"/>
    <col min="15940" max="15940" width="23.5" style="187" customWidth="1"/>
    <col min="15941" max="15941" width="2.6640625" style="187" customWidth="1"/>
    <col min="15942" max="15943" width="3.1640625" style="187" customWidth="1"/>
    <col min="15944" max="15944" width="2.6640625" style="187" customWidth="1"/>
    <col min="15945" max="15945" width="23.5" style="187" customWidth="1"/>
    <col min="15946" max="15946" width="1.1640625" style="187" customWidth="1"/>
    <col min="15947" max="15964" width="8.6640625" style="187" customWidth="1"/>
    <col min="15965" max="15965" width="1.1640625" style="187" customWidth="1"/>
    <col min="15966" max="15966" width="23.5" style="187" customWidth="1"/>
    <col min="15967" max="15967" width="2.6640625" style="187" customWidth="1"/>
    <col min="15968" max="15968" width="3.1640625" style="187" customWidth="1"/>
    <col min="15969" max="16120" width="9.33203125" style="187"/>
    <col min="16121" max="16121" width="3.1640625" style="187" customWidth="1"/>
    <col min="16122" max="16122" width="2.6640625" style="187" customWidth="1"/>
    <col min="16123" max="16123" width="23.5" style="187" customWidth="1"/>
    <col min="16124" max="16124" width="1.1640625" style="187" customWidth="1"/>
    <col min="16125" max="16142" width="8.6640625" style="187" customWidth="1"/>
    <col min="16143" max="16143" width="1.1640625" style="187" customWidth="1"/>
    <col min="16144" max="16144" width="23.5" style="187" customWidth="1"/>
    <col min="16145" max="16145" width="2.6640625" style="187" customWidth="1"/>
    <col min="16146" max="16147" width="3.1640625" style="187" customWidth="1"/>
    <col min="16148" max="16148" width="2.6640625" style="187" customWidth="1"/>
    <col min="16149" max="16149" width="23.5" style="187" customWidth="1"/>
    <col min="16150" max="16150" width="1.1640625" style="187" customWidth="1"/>
    <col min="16151" max="16168" width="8.6640625" style="187" customWidth="1"/>
    <col min="16169" max="16169" width="1.1640625" style="187" customWidth="1"/>
    <col min="16170" max="16170" width="23.5" style="187" customWidth="1"/>
    <col min="16171" max="16171" width="2.6640625" style="187" customWidth="1"/>
    <col min="16172" max="16173" width="3.1640625" style="187" customWidth="1"/>
    <col min="16174" max="16174" width="2.6640625" style="187" customWidth="1"/>
    <col min="16175" max="16175" width="23.5" style="187" customWidth="1"/>
    <col min="16176" max="16176" width="1.1640625" style="187" customWidth="1"/>
    <col min="16177" max="16194" width="8.6640625" style="187" customWidth="1"/>
    <col min="16195" max="16195" width="1.1640625" style="187" customWidth="1"/>
    <col min="16196" max="16196" width="23.5" style="187" customWidth="1"/>
    <col min="16197" max="16197" width="2.6640625" style="187" customWidth="1"/>
    <col min="16198" max="16199" width="3.1640625" style="187" customWidth="1"/>
    <col min="16200" max="16200" width="2.6640625" style="187" customWidth="1"/>
    <col min="16201" max="16201" width="23.5" style="187" customWidth="1"/>
    <col min="16202" max="16202" width="1.1640625" style="187" customWidth="1"/>
    <col min="16203" max="16220" width="8.6640625" style="187" customWidth="1"/>
    <col min="16221" max="16221" width="1.1640625" style="187" customWidth="1"/>
    <col min="16222" max="16222" width="23.5" style="187" customWidth="1"/>
    <col min="16223" max="16223" width="2.6640625" style="187" customWidth="1"/>
    <col min="16224" max="16224" width="3.1640625" style="187" customWidth="1"/>
    <col min="16225" max="16384" width="9.33203125" style="187"/>
  </cols>
  <sheetData>
    <row r="1" spans="1:96" ht="19.149999999999999" customHeight="1">
      <c r="A1" s="527" t="s">
        <v>533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700" t="s">
        <v>576</v>
      </c>
      <c r="N1" s="700"/>
      <c r="O1" s="700"/>
      <c r="P1" s="700"/>
      <c r="Q1" s="700"/>
      <c r="R1" s="700"/>
      <c r="S1" s="700"/>
      <c r="T1" s="700"/>
      <c r="U1" s="700"/>
      <c r="V1" s="700"/>
      <c r="W1" s="700"/>
      <c r="X1" s="700"/>
      <c r="Y1" s="527" t="s">
        <v>533</v>
      </c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527"/>
      <c r="AK1" s="700" t="s">
        <v>576</v>
      </c>
      <c r="AL1" s="700"/>
      <c r="AM1" s="700"/>
      <c r="AN1" s="700"/>
      <c r="AO1" s="700"/>
      <c r="AP1" s="700"/>
      <c r="AQ1" s="700"/>
      <c r="AR1" s="700"/>
      <c r="AS1" s="700"/>
      <c r="AT1" s="700"/>
      <c r="AU1" s="700"/>
      <c r="AV1" s="700"/>
      <c r="AW1" s="527" t="s">
        <v>533</v>
      </c>
      <c r="AX1" s="527"/>
      <c r="AY1" s="527"/>
      <c r="AZ1" s="527"/>
      <c r="BA1" s="527"/>
      <c r="BB1" s="527"/>
      <c r="BC1" s="527"/>
      <c r="BD1" s="527"/>
      <c r="BE1" s="527"/>
      <c r="BF1" s="527"/>
      <c r="BG1" s="527"/>
      <c r="BH1" s="527"/>
      <c r="BI1" s="700" t="s">
        <v>576</v>
      </c>
      <c r="BJ1" s="700"/>
      <c r="BK1" s="700"/>
      <c r="BL1" s="700"/>
      <c r="BM1" s="700"/>
      <c r="BN1" s="700"/>
      <c r="BO1" s="700"/>
      <c r="BP1" s="700"/>
      <c r="BQ1" s="700"/>
      <c r="BR1" s="700"/>
      <c r="BS1" s="700"/>
      <c r="BT1" s="700"/>
      <c r="BU1" s="527" t="s">
        <v>533</v>
      </c>
      <c r="BV1" s="527"/>
      <c r="BW1" s="527"/>
      <c r="BX1" s="527"/>
      <c r="BY1" s="527"/>
      <c r="BZ1" s="527"/>
      <c r="CA1" s="527"/>
      <c r="CB1" s="527"/>
      <c r="CC1" s="527"/>
      <c r="CD1" s="527"/>
      <c r="CE1" s="527"/>
      <c r="CF1" s="527"/>
      <c r="CG1" s="700" t="s">
        <v>576</v>
      </c>
      <c r="CH1" s="700"/>
      <c r="CI1" s="700"/>
      <c r="CJ1" s="700"/>
      <c r="CK1" s="700"/>
      <c r="CL1" s="700"/>
      <c r="CM1" s="700"/>
      <c r="CN1" s="700"/>
      <c r="CO1" s="700"/>
      <c r="CP1" s="700"/>
      <c r="CQ1" s="700"/>
      <c r="CR1" s="700"/>
    </row>
    <row r="2" spans="1:96" ht="16.149999999999999" customHeight="1">
      <c r="H2" s="362"/>
      <c r="I2" s="362"/>
      <c r="J2" s="362"/>
      <c r="K2" s="362"/>
      <c r="L2" s="362"/>
      <c r="M2" s="701" t="s">
        <v>534</v>
      </c>
      <c r="N2" s="701"/>
      <c r="O2" s="701"/>
      <c r="P2" s="701"/>
      <c r="Q2" s="701"/>
      <c r="R2" s="701"/>
      <c r="S2" s="701"/>
      <c r="T2" s="701"/>
      <c r="U2" s="701"/>
      <c r="V2" s="701"/>
      <c r="W2" s="701"/>
      <c r="X2" s="701"/>
      <c r="AF2" s="362"/>
      <c r="AG2" s="362"/>
      <c r="AH2" s="362"/>
      <c r="AI2" s="362"/>
      <c r="AJ2" s="362"/>
      <c r="AK2" s="701" t="s">
        <v>534</v>
      </c>
      <c r="AL2" s="701"/>
      <c r="AM2" s="701"/>
      <c r="AN2" s="701"/>
      <c r="AO2" s="701"/>
      <c r="AP2" s="701"/>
      <c r="AQ2" s="701"/>
      <c r="AR2" s="701"/>
      <c r="AS2" s="701"/>
      <c r="AT2" s="701"/>
      <c r="AU2" s="701"/>
      <c r="AV2" s="701"/>
      <c r="BD2" s="362"/>
      <c r="BE2" s="362"/>
      <c r="BF2" s="362"/>
      <c r="BG2" s="362"/>
      <c r="BH2" s="362"/>
      <c r="BI2" s="701" t="s">
        <v>534</v>
      </c>
      <c r="BJ2" s="701"/>
      <c r="BK2" s="701"/>
      <c r="BL2" s="701"/>
      <c r="BM2" s="701"/>
      <c r="BN2" s="701"/>
      <c r="BO2" s="701"/>
      <c r="BP2" s="701"/>
      <c r="BQ2" s="701"/>
      <c r="BR2" s="701"/>
      <c r="BS2" s="701"/>
      <c r="BT2" s="701"/>
      <c r="CB2" s="362"/>
      <c r="CC2" s="362"/>
      <c r="CD2" s="362"/>
      <c r="CE2" s="362"/>
      <c r="CF2" s="362"/>
      <c r="CG2" s="701" t="s">
        <v>534</v>
      </c>
      <c r="CH2" s="701"/>
      <c r="CI2" s="701"/>
      <c r="CJ2" s="701"/>
      <c r="CK2" s="701"/>
      <c r="CL2" s="701"/>
      <c r="CM2" s="701"/>
      <c r="CN2" s="701"/>
      <c r="CO2" s="701"/>
      <c r="CP2" s="701"/>
      <c r="CQ2" s="701"/>
      <c r="CR2" s="701"/>
    </row>
    <row r="3" spans="1:96" s="71" customFormat="1" ht="3.6" customHeight="1">
      <c r="A3" s="716" t="s">
        <v>425</v>
      </c>
      <c r="B3" s="716"/>
      <c r="C3" s="716"/>
      <c r="D3" s="363"/>
      <c r="E3" s="719" t="s">
        <v>535</v>
      </c>
      <c r="F3" s="618" t="s">
        <v>536</v>
      </c>
      <c r="G3" s="567"/>
      <c r="H3" s="567"/>
      <c r="I3" s="567"/>
      <c r="J3" s="702"/>
      <c r="K3" s="722" t="s">
        <v>537</v>
      </c>
      <c r="L3" s="707" t="s">
        <v>538</v>
      </c>
      <c r="M3" s="581" t="s">
        <v>539</v>
      </c>
      <c r="N3" s="581"/>
      <c r="O3" s="581"/>
      <c r="P3" s="581"/>
      <c r="Q3" s="581"/>
      <c r="R3" s="581"/>
      <c r="S3" s="581"/>
      <c r="T3" s="560"/>
      <c r="U3" s="364"/>
      <c r="V3" s="716" t="s">
        <v>425</v>
      </c>
      <c r="W3" s="716"/>
      <c r="X3" s="716"/>
      <c r="Y3" s="716" t="s">
        <v>425</v>
      </c>
      <c r="Z3" s="716"/>
      <c r="AA3" s="716"/>
      <c r="AB3" s="363"/>
      <c r="AC3" s="719" t="s">
        <v>535</v>
      </c>
      <c r="AD3" s="618" t="s">
        <v>536</v>
      </c>
      <c r="AE3" s="567"/>
      <c r="AF3" s="567"/>
      <c r="AG3" s="567"/>
      <c r="AH3" s="702"/>
      <c r="AI3" s="704" t="s">
        <v>537</v>
      </c>
      <c r="AJ3" s="707" t="s">
        <v>538</v>
      </c>
      <c r="AK3" s="581" t="s">
        <v>539</v>
      </c>
      <c r="AL3" s="581"/>
      <c r="AM3" s="581"/>
      <c r="AN3" s="581"/>
      <c r="AO3" s="581"/>
      <c r="AP3" s="581"/>
      <c r="AQ3" s="581"/>
      <c r="AR3" s="560"/>
      <c r="AS3" s="364"/>
      <c r="AT3" s="716" t="s">
        <v>425</v>
      </c>
      <c r="AU3" s="716"/>
      <c r="AV3" s="716"/>
      <c r="AW3" s="716" t="s">
        <v>425</v>
      </c>
      <c r="AX3" s="716"/>
      <c r="AY3" s="716"/>
      <c r="AZ3" s="363"/>
      <c r="BA3" s="719" t="s">
        <v>535</v>
      </c>
      <c r="BB3" s="618" t="s">
        <v>536</v>
      </c>
      <c r="BC3" s="567"/>
      <c r="BD3" s="567"/>
      <c r="BE3" s="567"/>
      <c r="BF3" s="702"/>
      <c r="BG3" s="722" t="s">
        <v>537</v>
      </c>
      <c r="BH3" s="707" t="s">
        <v>538</v>
      </c>
      <c r="BI3" s="581" t="s">
        <v>539</v>
      </c>
      <c r="BJ3" s="581"/>
      <c r="BK3" s="581"/>
      <c r="BL3" s="581"/>
      <c r="BM3" s="581"/>
      <c r="BN3" s="581"/>
      <c r="BO3" s="581"/>
      <c r="BP3" s="560"/>
      <c r="BQ3" s="364"/>
      <c r="BR3" s="716" t="s">
        <v>425</v>
      </c>
      <c r="BS3" s="716"/>
      <c r="BT3" s="716"/>
      <c r="BU3" s="716" t="s">
        <v>425</v>
      </c>
      <c r="BV3" s="716"/>
      <c r="BW3" s="716"/>
      <c r="BX3" s="363"/>
      <c r="BY3" s="719" t="s">
        <v>535</v>
      </c>
      <c r="BZ3" s="618" t="s">
        <v>536</v>
      </c>
      <c r="CA3" s="567"/>
      <c r="CB3" s="567"/>
      <c r="CC3" s="567"/>
      <c r="CD3" s="702"/>
      <c r="CE3" s="722" t="s">
        <v>537</v>
      </c>
      <c r="CF3" s="707" t="s">
        <v>538</v>
      </c>
      <c r="CG3" s="581" t="s">
        <v>539</v>
      </c>
      <c r="CH3" s="581"/>
      <c r="CI3" s="581"/>
      <c r="CJ3" s="581"/>
      <c r="CK3" s="581"/>
      <c r="CL3" s="581"/>
      <c r="CM3" s="581"/>
      <c r="CN3" s="560"/>
      <c r="CO3" s="364"/>
      <c r="CP3" s="716" t="s">
        <v>425</v>
      </c>
      <c r="CQ3" s="716"/>
      <c r="CR3" s="716"/>
    </row>
    <row r="4" spans="1:96" s="71" customFormat="1" ht="3.6" customHeight="1">
      <c r="A4" s="717"/>
      <c r="B4" s="717"/>
      <c r="C4" s="717"/>
      <c r="D4" s="365"/>
      <c r="E4" s="720"/>
      <c r="F4" s="568"/>
      <c r="G4" s="569"/>
      <c r="H4" s="569"/>
      <c r="I4" s="569"/>
      <c r="J4" s="703"/>
      <c r="K4" s="723"/>
      <c r="L4" s="708"/>
      <c r="M4" s="725"/>
      <c r="N4" s="725"/>
      <c r="O4" s="725"/>
      <c r="P4" s="725"/>
      <c r="Q4" s="725"/>
      <c r="R4" s="725"/>
      <c r="S4" s="725"/>
      <c r="T4" s="726"/>
      <c r="U4" s="364"/>
      <c r="V4" s="717"/>
      <c r="W4" s="717"/>
      <c r="X4" s="717"/>
      <c r="Y4" s="717"/>
      <c r="Z4" s="717"/>
      <c r="AA4" s="717"/>
      <c r="AB4" s="365"/>
      <c r="AC4" s="720"/>
      <c r="AD4" s="568"/>
      <c r="AE4" s="569"/>
      <c r="AF4" s="569"/>
      <c r="AG4" s="569"/>
      <c r="AH4" s="703"/>
      <c r="AI4" s="705"/>
      <c r="AJ4" s="708"/>
      <c r="AK4" s="725"/>
      <c r="AL4" s="725"/>
      <c r="AM4" s="725"/>
      <c r="AN4" s="725"/>
      <c r="AO4" s="725"/>
      <c r="AP4" s="725"/>
      <c r="AQ4" s="725"/>
      <c r="AR4" s="726"/>
      <c r="AS4" s="364"/>
      <c r="AT4" s="717"/>
      <c r="AU4" s="717"/>
      <c r="AV4" s="717"/>
      <c r="AW4" s="717"/>
      <c r="AX4" s="717"/>
      <c r="AY4" s="717"/>
      <c r="AZ4" s="365"/>
      <c r="BA4" s="720"/>
      <c r="BB4" s="568"/>
      <c r="BC4" s="569"/>
      <c r="BD4" s="569"/>
      <c r="BE4" s="569"/>
      <c r="BF4" s="703"/>
      <c r="BG4" s="723"/>
      <c r="BH4" s="708"/>
      <c r="BI4" s="725"/>
      <c r="BJ4" s="725"/>
      <c r="BK4" s="725"/>
      <c r="BL4" s="725"/>
      <c r="BM4" s="725"/>
      <c r="BN4" s="725"/>
      <c r="BO4" s="725"/>
      <c r="BP4" s="726"/>
      <c r="BQ4" s="364"/>
      <c r="BR4" s="717"/>
      <c r="BS4" s="717"/>
      <c r="BT4" s="717"/>
      <c r="BU4" s="717"/>
      <c r="BV4" s="717"/>
      <c r="BW4" s="717"/>
      <c r="BX4" s="365"/>
      <c r="BY4" s="720"/>
      <c r="BZ4" s="568"/>
      <c r="CA4" s="569"/>
      <c r="CB4" s="569"/>
      <c r="CC4" s="569"/>
      <c r="CD4" s="703"/>
      <c r="CE4" s="723"/>
      <c r="CF4" s="708"/>
      <c r="CG4" s="725"/>
      <c r="CH4" s="725"/>
      <c r="CI4" s="725"/>
      <c r="CJ4" s="725"/>
      <c r="CK4" s="725"/>
      <c r="CL4" s="725"/>
      <c r="CM4" s="725"/>
      <c r="CN4" s="726"/>
      <c r="CO4" s="364"/>
      <c r="CP4" s="717"/>
      <c r="CQ4" s="717"/>
      <c r="CR4" s="717"/>
    </row>
    <row r="5" spans="1:96" s="71" customFormat="1" ht="3.6" customHeight="1">
      <c r="A5" s="717"/>
      <c r="B5" s="717"/>
      <c r="C5" s="717"/>
      <c r="D5" s="365"/>
      <c r="E5" s="720"/>
      <c r="F5" s="570"/>
      <c r="G5" s="571"/>
      <c r="H5" s="571"/>
      <c r="I5" s="571"/>
      <c r="J5" s="531"/>
      <c r="K5" s="723"/>
      <c r="L5" s="708"/>
      <c r="M5" s="727"/>
      <c r="N5" s="727"/>
      <c r="O5" s="727"/>
      <c r="P5" s="727"/>
      <c r="Q5" s="727"/>
      <c r="R5" s="727"/>
      <c r="S5" s="727"/>
      <c r="T5" s="728"/>
      <c r="U5" s="364"/>
      <c r="V5" s="717"/>
      <c r="W5" s="717"/>
      <c r="X5" s="717"/>
      <c r="Y5" s="717"/>
      <c r="Z5" s="717"/>
      <c r="AA5" s="717"/>
      <c r="AB5" s="365"/>
      <c r="AC5" s="720"/>
      <c r="AD5" s="570"/>
      <c r="AE5" s="571"/>
      <c r="AF5" s="571"/>
      <c r="AG5" s="571"/>
      <c r="AH5" s="531"/>
      <c r="AI5" s="705"/>
      <c r="AJ5" s="708"/>
      <c r="AK5" s="727"/>
      <c r="AL5" s="727"/>
      <c r="AM5" s="727"/>
      <c r="AN5" s="727"/>
      <c r="AO5" s="727"/>
      <c r="AP5" s="727"/>
      <c r="AQ5" s="727"/>
      <c r="AR5" s="728"/>
      <c r="AS5" s="364"/>
      <c r="AT5" s="717"/>
      <c r="AU5" s="717"/>
      <c r="AV5" s="717"/>
      <c r="AW5" s="717"/>
      <c r="AX5" s="717"/>
      <c r="AY5" s="717"/>
      <c r="AZ5" s="365"/>
      <c r="BA5" s="720"/>
      <c r="BB5" s="570"/>
      <c r="BC5" s="571"/>
      <c r="BD5" s="571"/>
      <c r="BE5" s="571"/>
      <c r="BF5" s="531"/>
      <c r="BG5" s="723"/>
      <c r="BH5" s="708"/>
      <c r="BI5" s="727"/>
      <c r="BJ5" s="727"/>
      <c r="BK5" s="727"/>
      <c r="BL5" s="727"/>
      <c r="BM5" s="727"/>
      <c r="BN5" s="727"/>
      <c r="BO5" s="727"/>
      <c r="BP5" s="728"/>
      <c r="BQ5" s="364"/>
      <c r="BR5" s="717"/>
      <c r="BS5" s="717"/>
      <c r="BT5" s="717"/>
      <c r="BU5" s="717"/>
      <c r="BV5" s="717"/>
      <c r="BW5" s="717"/>
      <c r="BX5" s="365"/>
      <c r="BY5" s="720"/>
      <c r="BZ5" s="570"/>
      <c r="CA5" s="571"/>
      <c r="CB5" s="571"/>
      <c r="CC5" s="571"/>
      <c r="CD5" s="531"/>
      <c r="CE5" s="723"/>
      <c r="CF5" s="708"/>
      <c r="CG5" s="727"/>
      <c r="CH5" s="727"/>
      <c r="CI5" s="727"/>
      <c r="CJ5" s="727"/>
      <c r="CK5" s="727"/>
      <c r="CL5" s="727"/>
      <c r="CM5" s="727"/>
      <c r="CN5" s="728"/>
      <c r="CO5" s="364"/>
      <c r="CP5" s="717"/>
      <c r="CQ5" s="717"/>
      <c r="CR5" s="717"/>
    </row>
    <row r="6" spans="1:96" s="71" customFormat="1" ht="3.6" customHeight="1">
      <c r="A6" s="717"/>
      <c r="B6" s="717"/>
      <c r="C6" s="717"/>
      <c r="D6" s="365"/>
      <c r="E6" s="720"/>
      <c r="F6" s="554" t="s">
        <v>187</v>
      </c>
      <c r="G6" s="712" t="s">
        <v>540</v>
      </c>
      <c r="H6" s="712"/>
      <c r="I6" s="712"/>
      <c r="J6" s="714" t="s">
        <v>541</v>
      </c>
      <c r="K6" s="723"/>
      <c r="L6" s="708"/>
      <c r="M6" s="726" t="s">
        <v>187</v>
      </c>
      <c r="N6" s="568" t="s">
        <v>536</v>
      </c>
      <c r="O6" s="569"/>
      <c r="P6" s="569"/>
      <c r="Q6" s="569"/>
      <c r="R6" s="703"/>
      <c r="S6" s="733" t="s">
        <v>542</v>
      </c>
      <c r="T6" s="729" t="s">
        <v>538</v>
      </c>
      <c r="U6" s="364"/>
      <c r="V6" s="717"/>
      <c r="W6" s="717"/>
      <c r="X6" s="717"/>
      <c r="Y6" s="717"/>
      <c r="Z6" s="717"/>
      <c r="AA6" s="717"/>
      <c r="AB6" s="365"/>
      <c r="AC6" s="720"/>
      <c r="AD6" s="554" t="s">
        <v>187</v>
      </c>
      <c r="AE6" s="711" t="s">
        <v>540</v>
      </c>
      <c r="AF6" s="712"/>
      <c r="AG6" s="712"/>
      <c r="AH6" s="713" t="s">
        <v>541</v>
      </c>
      <c r="AI6" s="705"/>
      <c r="AJ6" s="708"/>
      <c r="AK6" s="735" t="s">
        <v>187</v>
      </c>
      <c r="AL6" s="711" t="s">
        <v>536</v>
      </c>
      <c r="AM6" s="712"/>
      <c r="AN6" s="712"/>
      <c r="AO6" s="712"/>
      <c r="AP6" s="655"/>
      <c r="AQ6" s="596" t="s">
        <v>542</v>
      </c>
      <c r="AR6" s="739" t="s">
        <v>538</v>
      </c>
      <c r="AS6" s="364"/>
      <c r="AT6" s="717"/>
      <c r="AU6" s="717"/>
      <c r="AV6" s="717"/>
      <c r="AW6" s="717"/>
      <c r="AX6" s="717"/>
      <c r="AY6" s="717"/>
      <c r="AZ6" s="365"/>
      <c r="BA6" s="720"/>
      <c r="BB6" s="554" t="s">
        <v>187</v>
      </c>
      <c r="BC6" s="712" t="s">
        <v>540</v>
      </c>
      <c r="BD6" s="712"/>
      <c r="BE6" s="712"/>
      <c r="BF6" s="714" t="s">
        <v>541</v>
      </c>
      <c r="BG6" s="723"/>
      <c r="BH6" s="708"/>
      <c r="BI6" s="726" t="s">
        <v>187</v>
      </c>
      <c r="BJ6" s="568" t="s">
        <v>536</v>
      </c>
      <c r="BK6" s="569"/>
      <c r="BL6" s="569"/>
      <c r="BM6" s="569"/>
      <c r="BN6" s="703"/>
      <c r="BO6" s="733" t="s">
        <v>542</v>
      </c>
      <c r="BP6" s="729" t="s">
        <v>538</v>
      </c>
      <c r="BQ6" s="364"/>
      <c r="BR6" s="717"/>
      <c r="BS6" s="717"/>
      <c r="BT6" s="717"/>
      <c r="BU6" s="717"/>
      <c r="BV6" s="717"/>
      <c r="BW6" s="717"/>
      <c r="BX6" s="365"/>
      <c r="BY6" s="720"/>
      <c r="BZ6" s="554" t="s">
        <v>187</v>
      </c>
      <c r="CA6" s="712" t="s">
        <v>540</v>
      </c>
      <c r="CB6" s="712"/>
      <c r="CC6" s="712"/>
      <c r="CD6" s="714" t="s">
        <v>541</v>
      </c>
      <c r="CE6" s="723"/>
      <c r="CF6" s="708"/>
      <c r="CG6" s="726" t="s">
        <v>187</v>
      </c>
      <c r="CH6" s="568" t="s">
        <v>536</v>
      </c>
      <c r="CI6" s="569"/>
      <c r="CJ6" s="569"/>
      <c r="CK6" s="569"/>
      <c r="CL6" s="703"/>
      <c r="CM6" s="733" t="s">
        <v>542</v>
      </c>
      <c r="CN6" s="729" t="s">
        <v>538</v>
      </c>
      <c r="CO6" s="364"/>
      <c r="CP6" s="717"/>
      <c r="CQ6" s="717"/>
      <c r="CR6" s="717"/>
    </row>
    <row r="7" spans="1:96" s="71" customFormat="1" ht="3.6" customHeight="1">
      <c r="A7" s="717"/>
      <c r="B7" s="717"/>
      <c r="C7" s="717"/>
      <c r="D7" s="365"/>
      <c r="E7" s="720"/>
      <c r="F7" s="710"/>
      <c r="G7" s="569"/>
      <c r="H7" s="569"/>
      <c r="I7" s="569"/>
      <c r="J7" s="731"/>
      <c r="K7" s="723"/>
      <c r="L7" s="708"/>
      <c r="M7" s="726"/>
      <c r="N7" s="568"/>
      <c r="O7" s="569"/>
      <c r="P7" s="569"/>
      <c r="Q7" s="569"/>
      <c r="R7" s="703"/>
      <c r="S7" s="733"/>
      <c r="T7" s="729"/>
      <c r="U7" s="364"/>
      <c r="V7" s="717"/>
      <c r="W7" s="717"/>
      <c r="X7" s="717"/>
      <c r="Y7" s="717"/>
      <c r="Z7" s="717"/>
      <c r="AA7" s="717"/>
      <c r="AB7" s="365"/>
      <c r="AC7" s="720"/>
      <c r="AD7" s="710"/>
      <c r="AE7" s="568"/>
      <c r="AF7" s="569"/>
      <c r="AG7" s="569"/>
      <c r="AH7" s="714"/>
      <c r="AI7" s="705"/>
      <c r="AJ7" s="708"/>
      <c r="AK7" s="726"/>
      <c r="AL7" s="568"/>
      <c r="AM7" s="569"/>
      <c r="AN7" s="569"/>
      <c r="AO7" s="569"/>
      <c r="AP7" s="703"/>
      <c r="AQ7" s="733"/>
      <c r="AR7" s="729"/>
      <c r="AS7" s="364"/>
      <c r="AT7" s="717"/>
      <c r="AU7" s="717"/>
      <c r="AV7" s="717"/>
      <c r="AW7" s="717"/>
      <c r="AX7" s="717"/>
      <c r="AY7" s="717"/>
      <c r="AZ7" s="365"/>
      <c r="BA7" s="720"/>
      <c r="BB7" s="710"/>
      <c r="BC7" s="569"/>
      <c r="BD7" s="569"/>
      <c r="BE7" s="569"/>
      <c r="BF7" s="731"/>
      <c r="BG7" s="723"/>
      <c r="BH7" s="708"/>
      <c r="BI7" s="726"/>
      <c r="BJ7" s="568"/>
      <c r="BK7" s="569"/>
      <c r="BL7" s="569"/>
      <c r="BM7" s="569"/>
      <c r="BN7" s="703"/>
      <c r="BO7" s="733"/>
      <c r="BP7" s="729"/>
      <c r="BQ7" s="364"/>
      <c r="BR7" s="717"/>
      <c r="BS7" s="717"/>
      <c r="BT7" s="717"/>
      <c r="BU7" s="717"/>
      <c r="BV7" s="717"/>
      <c r="BW7" s="717"/>
      <c r="BX7" s="365"/>
      <c r="BY7" s="720"/>
      <c r="BZ7" s="710"/>
      <c r="CA7" s="569"/>
      <c r="CB7" s="569"/>
      <c r="CC7" s="569"/>
      <c r="CD7" s="731"/>
      <c r="CE7" s="723"/>
      <c r="CF7" s="708"/>
      <c r="CG7" s="726"/>
      <c r="CH7" s="568"/>
      <c r="CI7" s="569"/>
      <c r="CJ7" s="569"/>
      <c r="CK7" s="569"/>
      <c r="CL7" s="703"/>
      <c r="CM7" s="733"/>
      <c r="CN7" s="729"/>
      <c r="CO7" s="364"/>
      <c r="CP7" s="717"/>
      <c r="CQ7" s="717"/>
      <c r="CR7" s="717"/>
    </row>
    <row r="8" spans="1:96" s="71" customFormat="1" ht="3.6" customHeight="1">
      <c r="A8" s="717"/>
      <c r="B8" s="717"/>
      <c r="C8" s="717"/>
      <c r="D8" s="365"/>
      <c r="E8" s="720"/>
      <c r="F8" s="710"/>
      <c r="G8" s="571"/>
      <c r="H8" s="571"/>
      <c r="I8" s="571"/>
      <c r="J8" s="731"/>
      <c r="K8" s="723"/>
      <c r="L8" s="708"/>
      <c r="M8" s="726"/>
      <c r="N8" s="570"/>
      <c r="O8" s="571"/>
      <c r="P8" s="571"/>
      <c r="Q8" s="571"/>
      <c r="R8" s="531"/>
      <c r="S8" s="733"/>
      <c r="T8" s="729"/>
      <c r="U8" s="364"/>
      <c r="V8" s="717"/>
      <c r="W8" s="717"/>
      <c r="X8" s="717"/>
      <c r="Y8" s="717"/>
      <c r="Z8" s="717"/>
      <c r="AA8" s="717"/>
      <c r="AB8" s="365"/>
      <c r="AC8" s="720"/>
      <c r="AD8" s="710"/>
      <c r="AE8" s="570"/>
      <c r="AF8" s="571"/>
      <c r="AG8" s="571"/>
      <c r="AH8" s="714"/>
      <c r="AI8" s="705"/>
      <c r="AJ8" s="708"/>
      <c r="AK8" s="726"/>
      <c r="AL8" s="570"/>
      <c r="AM8" s="571"/>
      <c r="AN8" s="571"/>
      <c r="AO8" s="571"/>
      <c r="AP8" s="531"/>
      <c r="AQ8" s="733"/>
      <c r="AR8" s="729"/>
      <c r="AS8" s="364"/>
      <c r="AT8" s="717"/>
      <c r="AU8" s="717"/>
      <c r="AV8" s="717"/>
      <c r="AW8" s="717"/>
      <c r="AX8" s="717"/>
      <c r="AY8" s="717"/>
      <c r="AZ8" s="365"/>
      <c r="BA8" s="720"/>
      <c r="BB8" s="710"/>
      <c r="BC8" s="571"/>
      <c r="BD8" s="571"/>
      <c r="BE8" s="571"/>
      <c r="BF8" s="731"/>
      <c r="BG8" s="723"/>
      <c r="BH8" s="708"/>
      <c r="BI8" s="726"/>
      <c r="BJ8" s="570"/>
      <c r="BK8" s="571"/>
      <c r="BL8" s="571"/>
      <c r="BM8" s="571"/>
      <c r="BN8" s="531"/>
      <c r="BO8" s="733"/>
      <c r="BP8" s="729"/>
      <c r="BQ8" s="364"/>
      <c r="BR8" s="717"/>
      <c r="BS8" s="717"/>
      <c r="BT8" s="717"/>
      <c r="BU8" s="717"/>
      <c r="BV8" s="717"/>
      <c r="BW8" s="717"/>
      <c r="BX8" s="365"/>
      <c r="BY8" s="720"/>
      <c r="BZ8" s="710"/>
      <c r="CA8" s="571"/>
      <c r="CB8" s="571"/>
      <c r="CC8" s="571"/>
      <c r="CD8" s="731"/>
      <c r="CE8" s="723"/>
      <c r="CF8" s="708"/>
      <c r="CG8" s="726"/>
      <c r="CH8" s="570"/>
      <c r="CI8" s="571"/>
      <c r="CJ8" s="571"/>
      <c r="CK8" s="571"/>
      <c r="CL8" s="531"/>
      <c r="CM8" s="733"/>
      <c r="CN8" s="729"/>
      <c r="CO8" s="364"/>
      <c r="CP8" s="717"/>
      <c r="CQ8" s="717"/>
      <c r="CR8" s="717"/>
    </row>
    <row r="9" spans="1:96" s="71" customFormat="1" ht="3.6" customHeight="1">
      <c r="A9" s="717"/>
      <c r="B9" s="717"/>
      <c r="C9" s="717"/>
      <c r="D9" s="365"/>
      <c r="E9" s="720"/>
      <c r="F9" s="710"/>
      <c r="G9" s="569" t="s">
        <v>187</v>
      </c>
      <c r="H9" s="711" t="s">
        <v>543</v>
      </c>
      <c r="I9" s="736" t="s">
        <v>544</v>
      </c>
      <c r="J9" s="731"/>
      <c r="K9" s="723"/>
      <c r="L9" s="708"/>
      <c r="M9" s="726"/>
      <c r="N9" s="554" t="s">
        <v>187</v>
      </c>
      <c r="O9" s="711" t="s">
        <v>540</v>
      </c>
      <c r="P9" s="712"/>
      <c r="Q9" s="712"/>
      <c r="R9" s="713" t="s">
        <v>545</v>
      </c>
      <c r="S9" s="733"/>
      <c r="T9" s="729"/>
      <c r="U9" s="364"/>
      <c r="V9" s="717"/>
      <c r="W9" s="717"/>
      <c r="X9" s="717"/>
      <c r="Y9" s="717"/>
      <c r="Z9" s="717"/>
      <c r="AA9" s="717"/>
      <c r="AB9" s="365"/>
      <c r="AC9" s="720"/>
      <c r="AD9" s="710"/>
      <c r="AE9" s="554" t="s">
        <v>187</v>
      </c>
      <c r="AF9" s="554" t="s">
        <v>543</v>
      </c>
      <c r="AG9" s="740" t="s">
        <v>544</v>
      </c>
      <c r="AH9" s="714"/>
      <c r="AI9" s="705"/>
      <c r="AJ9" s="708"/>
      <c r="AK9" s="726"/>
      <c r="AL9" s="554" t="s">
        <v>187</v>
      </c>
      <c r="AM9" s="711" t="s">
        <v>540</v>
      </c>
      <c r="AN9" s="712"/>
      <c r="AO9" s="712"/>
      <c r="AP9" s="713" t="s">
        <v>545</v>
      </c>
      <c r="AQ9" s="733"/>
      <c r="AR9" s="729"/>
      <c r="AS9" s="364"/>
      <c r="AT9" s="717"/>
      <c r="AU9" s="717"/>
      <c r="AV9" s="717"/>
      <c r="AW9" s="717"/>
      <c r="AX9" s="717"/>
      <c r="AY9" s="717"/>
      <c r="AZ9" s="365"/>
      <c r="BA9" s="720"/>
      <c r="BB9" s="710"/>
      <c r="BC9" s="569" t="s">
        <v>187</v>
      </c>
      <c r="BD9" s="711" t="s">
        <v>543</v>
      </c>
      <c r="BE9" s="736" t="s">
        <v>544</v>
      </c>
      <c r="BF9" s="731"/>
      <c r="BG9" s="723"/>
      <c r="BH9" s="708"/>
      <c r="BI9" s="726"/>
      <c r="BJ9" s="554" t="s">
        <v>187</v>
      </c>
      <c r="BK9" s="711" t="s">
        <v>540</v>
      </c>
      <c r="BL9" s="712"/>
      <c r="BM9" s="712"/>
      <c r="BN9" s="713" t="s">
        <v>545</v>
      </c>
      <c r="BO9" s="733"/>
      <c r="BP9" s="729"/>
      <c r="BQ9" s="364"/>
      <c r="BR9" s="717"/>
      <c r="BS9" s="717"/>
      <c r="BT9" s="717"/>
      <c r="BU9" s="717"/>
      <c r="BV9" s="717"/>
      <c r="BW9" s="717"/>
      <c r="BX9" s="365"/>
      <c r="BY9" s="720"/>
      <c r="BZ9" s="710"/>
      <c r="CA9" s="569" t="s">
        <v>187</v>
      </c>
      <c r="CB9" s="711" t="s">
        <v>543</v>
      </c>
      <c r="CC9" s="736" t="s">
        <v>544</v>
      </c>
      <c r="CD9" s="731"/>
      <c r="CE9" s="723"/>
      <c r="CF9" s="708"/>
      <c r="CG9" s="726"/>
      <c r="CH9" s="554" t="s">
        <v>187</v>
      </c>
      <c r="CI9" s="711" t="s">
        <v>540</v>
      </c>
      <c r="CJ9" s="712"/>
      <c r="CK9" s="712"/>
      <c r="CL9" s="713" t="s">
        <v>545</v>
      </c>
      <c r="CM9" s="733"/>
      <c r="CN9" s="729"/>
      <c r="CO9" s="364"/>
      <c r="CP9" s="717"/>
      <c r="CQ9" s="717"/>
      <c r="CR9" s="717"/>
    </row>
    <row r="10" spans="1:96" s="71" customFormat="1" ht="3.6" customHeight="1">
      <c r="A10" s="717"/>
      <c r="B10" s="717"/>
      <c r="C10" s="717"/>
      <c r="D10" s="365"/>
      <c r="E10" s="720"/>
      <c r="F10" s="710"/>
      <c r="G10" s="569"/>
      <c r="H10" s="568"/>
      <c r="I10" s="737"/>
      <c r="J10" s="731"/>
      <c r="K10" s="723"/>
      <c r="L10" s="708"/>
      <c r="M10" s="726"/>
      <c r="N10" s="710"/>
      <c r="O10" s="568"/>
      <c r="P10" s="569"/>
      <c r="Q10" s="569"/>
      <c r="R10" s="714"/>
      <c r="S10" s="733"/>
      <c r="T10" s="729"/>
      <c r="U10" s="364"/>
      <c r="V10" s="717"/>
      <c r="W10" s="717"/>
      <c r="X10" s="717"/>
      <c r="Y10" s="717"/>
      <c r="Z10" s="717"/>
      <c r="AA10" s="717"/>
      <c r="AB10" s="365"/>
      <c r="AC10" s="720"/>
      <c r="AD10" s="710"/>
      <c r="AE10" s="710"/>
      <c r="AF10" s="710"/>
      <c r="AG10" s="731"/>
      <c r="AH10" s="714"/>
      <c r="AI10" s="705"/>
      <c r="AJ10" s="708"/>
      <c r="AK10" s="726"/>
      <c r="AL10" s="710"/>
      <c r="AM10" s="568"/>
      <c r="AN10" s="569"/>
      <c r="AO10" s="569"/>
      <c r="AP10" s="714"/>
      <c r="AQ10" s="733"/>
      <c r="AR10" s="729"/>
      <c r="AS10" s="364"/>
      <c r="AT10" s="717"/>
      <c r="AU10" s="717"/>
      <c r="AV10" s="717"/>
      <c r="AW10" s="717"/>
      <c r="AX10" s="717"/>
      <c r="AY10" s="717"/>
      <c r="AZ10" s="365"/>
      <c r="BA10" s="720"/>
      <c r="BB10" s="710"/>
      <c r="BC10" s="569"/>
      <c r="BD10" s="568"/>
      <c r="BE10" s="737"/>
      <c r="BF10" s="731"/>
      <c r="BG10" s="723"/>
      <c r="BH10" s="708"/>
      <c r="BI10" s="726"/>
      <c r="BJ10" s="710"/>
      <c r="BK10" s="568"/>
      <c r="BL10" s="569"/>
      <c r="BM10" s="569"/>
      <c r="BN10" s="714"/>
      <c r="BO10" s="733"/>
      <c r="BP10" s="729"/>
      <c r="BQ10" s="364"/>
      <c r="BR10" s="717"/>
      <c r="BS10" s="717"/>
      <c r="BT10" s="717"/>
      <c r="BU10" s="717"/>
      <c r="BV10" s="717"/>
      <c r="BW10" s="717"/>
      <c r="BX10" s="365"/>
      <c r="BY10" s="720"/>
      <c r="BZ10" s="710"/>
      <c r="CA10" s="569"/>
      <c r="CB10" s="568"/>
      <c r="CC10" s="737"/>
      <c r="CD10" s="731"/>
      <c r="CE10" s="723"/>
      <c r="CF10" s="708"/>
      <c r="CG10" s="726"/>
      <c r="CH10" s="710"/>
      <c r="CI10" s="568"/>
      <c r="CJ10" s="569"/>
      <c r="CK10" s="569"/>
      <c r="CL10" s="714"/>
      <c r="CM10" s="733"/>
      <c r="CN10" s="729"/>
      <c r="CO10" s="364"/>
      <c r="CP10" s="717"/>
      <c r="CQ10" s="717"/>
      <c r="CR10" s="717"/>
    </row>
    <row r="11" spans="1:96" s="71" customFormat="1" ht="3.6" customHeight="1">
      <c r="A11" s="717"/>
      <c r="B11" s="717"/>
      <c r="C11" s="717"/>
      <c r="D11" s="365"/>
      <c r="E11" s="720"/>
      <c r="F11" s="710"/>
      <c r="G11" s="569"/>
      <c r="H11" s="568"/>
      <c r="I11" s="737"/>
      <c r="J11" s="731"/>
      <c r="K11" s="723"/>
      <c r="L11" s="708"/>
      <c r="M11" s="726"/>
      <c r="N11" s="710"/>
      <c r="O11" s="570"/>
      <c r="P11" s="571"/>
      <c r="Q11" s="571"/>
      <c r="R11" s="714"/>
      <c r="S11" s="733"/>
      <c r="T11" s="729"/>
      <c r="U11" s="364"/>
      <c r="V11" s="717"/>
      <c r="W11" s="717"/>
      <c r="X11" s="717"/>
      <c r="Y11" s="717"/>
      <c r="Z11" s="717"/>
      <c r="AA11" s="717"/>
      <c r="AB11" s="365"/>
      <c r="AC11" s="720"/>
      <c r="AD11" s="710"/>
      <c r="AE11" s="710"/>
      <c r="AF11" s="710"/>
      <c r="AG11" s="731"/>
      <c r="AH11" s="714"/>
      <c r="AI11" s="705"/>
      <c r="AJ11" s="708"/>
      <c r="AK11" s="726"/>
      <c r="AL11" s="710"/>
      <c r="AM11" s="570"/>
      <c r="AN11" s="571"/>
      <c r="AO11" s="571"/>
      <c r="AP11" s="714"/>
      <c r="AQ11" s="733"/>
      <c r="AR11" s="729"/>
      <c r="AS11" s="364"/>
      <c r="AT11" s="717"/>
      <c r="AU11" s="717"/>
      <c r="AV11" s="717"/>
      <c r="AW11" s="717"/>
      <c r="AX11" s="717"/>
      <c r="AY11" s="717"/>
      <c r="AZ11" s="365"/>
      <c r="BA11" s="720"/>
      <c r="BB11" s="710"/>
      <c r="BC11" s="569"/>
      <c r="BD11" s="568"/>
      <c r="BE11" s="737"/>
      <c r="BF11" s="731"/>
      <c r="BG11" s="723"/>
      <c r="BH11" s="708"/>
      <c r="BI11" s="726"/>
      <c r="BJ11" s="710"/>
      <c r="BK11" s="570"/>
      <c r="BL11" s="571"/>
      <c r="BM11" s="571"/>
      <c r="BN11" s="714"/>
      <c r="BO11" s="733"/>
      <c r="BP11" s="729"/>
      <c r="BQ11" s="364"/>
      <c r="BR11" s="717"/>
      <c r="BS11" s="717"/>
      <c r="BT11" s="717"/>
      <c r="BU11" s="717"/>
      <c r="BV11" s="717"/>
      <c r="BW11" s="717"/>
      <c r="BX11" s="365"/>
      <c r="BY11" s="720"/>
      <c r="BZ11" s="710"/>
      <c r="CA11" s="569"/>
      <c r="CB11" s="568"/>
      <c r="CC11" s="737"/>
      <c r="CD11" s="731"/>
      <c r="CE11" s="723"/>
      <c r="CF11" s="708"/>
      <c r="CG11" s="726"/>
      <c r="CH11" s="710"/>
      <c r="CI11" s="570"/>
      <c r="CJ11" s="571"/>
      <c r="CK11" s="571"/>
      <c r="CL11" s="714"/>
      <c r="CM11" s="733"/>
      <c r="CN11" s="729"/>
      <c r="CO11" s="364"/>
      <c r="CP11" s="717"/>
      <c r="CQ11" s="717"/>
      <c r="CR11" s="717"/>
    </row>
    <row r="12" spans="1:96" s="71" customFormat="1" ht="3.6" customHeight="1">
      <c r="A12" s="717"/>
      <c r="B12" s="717"/>
      <c r="C12" s="717"/>
      <c r="D12" s="365"/>
      <c r="E12" s="720"/>
      <c r="F12" s="710"/>
      <c r="G12" s="569"/>
      <c r="H12" s="568"/>
      <c r="I12" s="737"/>
      <c r="J12" s="731"/>
      <c r="K12" s="723"/>
      <c r="L12" s="708"/>
      <c r="M12" s="726"/>
      <c r="N12" s="710"/>
      <c r="O12" s="739" t="s">
        <v>187</v>
      </c>
      <c r="P12" s="740" t="s">
        <v>543</v>
      </c>
      <c r="Q12" s="740" t="s">
        <v>544</v>
      </c>
      <c r="R12" s="714"/>
      <c r="S12" s="733"/>
      <c r="T12" s="729"/>
      <c r="U12" s="364"/>
      <c r="V12" s="717"/>
      <c r="W12" s="717"/>
      <c r="X12" s="717"/>
      <c r="Y12" s="717"/>
      <c r="Z12" s="717"/>
      <c r="AA12" s="717"/>
      <c r="AB12" s="365"/>
      <c r="AC12" s="720"/>
      <c r="AD12" s="710"/>
      <c r="AE12" s="710"/>
      <c r="AF12" s="710"/>
      <c r="AG12" s="731"/>
      <c r="AH12" s="714"/>
      <c r="AI12" s="705"/>
      <c r="AJ12" s="708"/>
      <c r="AK12" s="726"/>
      <c r="AL12" s="710"/>
      <c r="AM12" s="739" t="s">
        <v>187</v>
      </c>
      <c r="AN12" s="740" t="s">
        <v>543</v>
      </c>
      <c r="AO12" s="740" t="s">
        <v>544</v>
      </c>
      <c r="AP12" s="714"/>
      <c r="AQ12" s="733"/>
      <c r="AR12" s="729"/>
      <c r="AS12" s="364"/>
      <c r="AT12" s="717"/>
      <c r="AU12" s="717"/>
      <c r="AV12" s="717"/>
      <c r="AW12" s="717"/>
      <c r="AX12" s="717"/>
      <c r="AY12" s="717"/>
      <c r="AZ12" s="365"/>
      <c r="BA12" s="720"/>
      <c r="BB12" s="710"/>
      <c r="BC12" s="569"/>
      <c r="BD12" s="568"/>
      <c r="BE12" s="737"/>
      <c r="BF12" s="731"/>
      <c r="BG12" s="723"/>
      <c r="BH12" s="708"/>
      <c r="BI12" s="726"/>
      <c r="BJ12" s="710"/>
      <c r="BK12" s="739" t="s">
        <v>187</v>
      </c>
      <c r="BL12" s="740" t="s">
        <v>543</v>
      </c>
      <c r="BM12" s="740" t="s">
        <v>544</v>
      </c>
      <c r="BN12" s="714"/>
      <c r="BO12" s="733"/>
      <c r="BP12" s="729"/>
      <c r="BQ12" s="364"/>
      <c r="BR12" s="717"/>
      <c r="BS12" s="717"/>
      <c r="BT12" s="717"/>
      <c r="BU12" s="717"/>
      <c r="BV12" s="717"/>
      <c r="BW12" s="717"/>
      <c r="BX12" s="365"/>
      <c r="BY12" s="720"/>
      <c r="BZ12" s="710"/>
      <c r="CA12" s="569"/>
      <c r="CB12" s="568"/>
      <c r="CC12" s="737"/>
      <c r="CD12" s="731"/>
      <c r="CE12" s="723"/>
      <c r="CF12" s="708"/>
      <c r="CG12" s="726"/>
      <c r="CH12" s="710"/>
      <c r="CI12" s="739" t="s">
        <v>187</v>
      </c>
      <c r="CJ12" s="740" t="s">
        <v>543</v>
      </c>
      <c r="CK12" s="740" t="s">
        <v>544</v>
      </c>
      <c r="CL12" s="714"/>
      <c r="CM12" s="733"/>
      <c r="CN12" s="729"/>
      <c r="CO12" s="364"/>
      <c r="CP12" s="717"/>
      <c r="CQ12" s="717"/>
      <c r="CR12" s="717"/>
    </row>
    <row r="13" spans="1:96" s="71" customFormat="1" ht="3.6" customHeight="1">
      <c r="A13" s="717"/>
      <c r="B13" s="717"/>
      <c r="C13" s="717"/>
      <c r="D13" s="365"/>
      <c r="E13" s="720"/>
      <c r="F13" s="710"/>
      <c r="G13" s="569"/>
      <c r="H13" s="568"/>
      <c r="I13" s="737"/>
      <c r="J13" s="731"/>
      <c r="K13" s="723"/>
      <c r="L13" s="708"/>
      <c r="M13" s="726"/>
      <c r="N13" s="710"/>
      <c r="O13" s="729"/>
      <c r="P13" s="731"/>
      <c r="Q13" s="731"/>
      <c r="R13" s="714"/>
      <c r="S13" s="733"/>
      <c r="T13" s="729"/>
      <c r="U13" s="364"/>
      <c r="V13" s="717"/>
      <c r="W13" s="717"/>
      <c r="X13" s="717"/>
      <c r="Y13" s="717"/>
      <c r="Z13" s="717"/>
      <c r="AA13" s="717"/>
      <c r="AB13" s="365"/>
      <c r="AC13" s="720"/>
      <c r="AD13" s="710"/>
      <c r="AE13" s="710"/>
      <c r="AF13" s="710"/>
      <c r="AG13" s="731"/>
      <c r="AH13" s="714"/>
      <c r="AI13" s="705"/>
      <c r="AJ13" s="708"/>
      <c r="AK13" s="726"/>
      <c r="AL13" s="710"/>
      <c r="AM13" s="729"/>
      <c r="AN13" s="731"/>
      <c r="AO13" s="731"/>
      <c r="AP13" s="714"/>
      <c r="AQ13" s="733"/>
      <c r="AR13" s="729"/>
      <c r="AS13" s="364"/>
      <c r="AT13" s="717"/>
      <c r="AU13" s="717"/>
      <c r="AV13" s="717"/>
      <c r="AW13" s="717"/>
      <c r="AX13" s="717"/>
      <c r="AY13" s="717"/>
      <c r="AZ13" s="365"/>
      <c r="BA13" s="720"/>
      <c r="BB13" s="710"/>
      <c r="BC13" s="569"/>
      <c r="BD13" s="568"/>
      <c r="BE13" s="737"/>
      <c r="BF13" s="731"/>
      <c r="BG13" s="723"/>
      <c r="BH13" s="708"/>
      <c r="BI13" s="726"/>
      <c r="BJ13" s="710"/>
      <c r="BK13" s="729"/>
      <c r="BL13" s="731"/>
      <c r="BM13" s="731"/>
      <c r="BN13" s="714"/>
      <c r="BO13" s="733"/>
      <c r="BP13" s="729"/>
      <c r="BQ13" s="364"/>
      <c r="BR13" s="717"/>
      <c r="BS13" s="717"/>
      <c r="BT13" s="717"/>
      <c r="BU13" s="717"/>
      <c r="BV13" s="717"/>
      <c r="BW13" s="717"/>
      <c r="BX13" s="365"/>
      <c r="BY13" s="720"/>
      <c r="BZ13" s="710"/>
      <c r="CA13" s="569"/>
      <c r="CB13" s="568"/>
      <c r="CC13" s="737"/>
      <c r="CD13" s="731"/>
      <c r="CE13" s="723"/>
      <c r="CF13" s="708"/>
      <c r="CG13" s="726"/>
      <c r="CH13" s="710"/>
      <c r="CI13" s="729"/>
      <c r="CJ13" s="731"/>
      <c r="CK13" s="731"/>
      <c r="CL13" s="714"/>
      <c r="CM13" s="733"/>
      <c r="CN13" s="729"/>
      <c r="CO13" s="364"/>
      <c r="CP13" s="717"/>
      <c r="CQ13" s="717"/>
      <c r="CR13" s="717"/>
    </row>
    <row r="14" spans="1:96" s="71" customFormat="1" ht="9.75" customHeight="1">
      <c r="A14" s="718"/>
      <c r="B14" s="718"/>
      <c r="C14" s="718"/>
      <c r="D14" s="366"/>
      <c r="E14" s="721"/>
      <c r="F14" s="532"/>
      <c r="G14" s="571"/>
      <c r="H14" s="570"/>
      <c r="I14" s="738"/>
      <c r="J14" s="732"/>
      <c r="K14" s="724"/>
      <c r="L14" s="709"/>
      <c r="M14" s="728"/>
      <c r="N14" s="532"/>
      <c r="O14" s="730"/>
      <c r="P14" s="732"/>
      <c r="Q14" s="732"/>
      <c r="R14" s="715"/>
      <c r="S14" s="734"/>
      <c r="T14" s="730"/>
      <c r="U14" s="367"/>
      <c r="V14" s="718"/>
      <c r="W14" s="718"/>
      <c r="X14" s="718"/>
      <c r="Y14" s="718"/>
      <c r="Z14" s="718"/>
      <c r="AA14" s="718"/>
      <c r="AB14" s="366"/>
      <c r="AC14" s="721"/>
      <c r="AD14" s="532"/>
      <c r="AE14" s="532"/>
      <c r="AF14" s="532"/>
      <c r="AG14" s="732"/>
      <c r="AH14" s="715"/>
      <c r="AI14" s="706"/>
      <c r="AJ14" s="709"/>
      <c r="AK14" s="728"/>
      <c r="AL14" s="532"/>
      <c r="AM14" s="730"/>
      <c r="AN14" s="732"/>
      <c r="AO14" s="732"/>
      <c r="AP14" s="715"/>
      <c r="AQ14" s="734"/>
      <c r="AR14" s="730"/>
      <c r="AS14" s="367"/>
      <c r="AT14" s="718"/>
      <c r="AU14" s="718"/>
      <c r="AV14" s="718"/>
      <c r="AW14" s="718"/>
      <c r="AX14" s="718"/>
      <c r="AY14" s="718"/>
      <c r="AZ14" s="366"/>
      <c r="BA14" s="721"/>
      <c r="BB14" s="532"/>
      <c r="BC14" s="571"/>
      <c r="BD14" s="570"/>
      <c r="BE14" s="738"/>
      <c r="BF14" s="732"/>
      <c r="BG14" s="724"/>
      <c r="BH14" s="709"/>
      <c r="BI14" s="728"/>
      <c r="BJ14" s="532"/>
      <c r="BK14" s="730"/>
      <c r="BL14" s="732"/>
      <c r="BM14" s="732"/>
      <c r="BN14" s="715"/>
      <c r="BO14" s="734"/>
      <c r="BP14" s="730"/>
      <c r="BQ14" s="367"/>
      <c r="BR14" s="718"/>
      <c r="BS14" s="718"/>
      <c r="BT14" s="718"/>
      <c r="BU14" s="718"/>
      <c r="BV14" s="718"/>
      <c r="BW14" s="718"/>
      <c r="BX14" s="366"/>
      <c r="BY14" s="721"/>
      <c r="BZ14" s="532"/>
      <c r="CA14" s="571"/>
      <c r="CB14" s="570"/>
      <c r="CC14" s="738"/>
      <c r="CD14" s="732"/>
      <c r="CE14" s="724"/>
      <c r="CF14" s="709"/>
      <c r="CG14" s="728"/>
      <c r="CH14" s="532"/>
      <c r="CI14" s="730"/>
      <c r="CJ14" s="732"/>
      <c r="CK14" s="732"/>
      <c r="CL14" s="715"/>
      <c r="CM14" s="734"/>
      <c r="CN14" s="730"/>
      <c r="CO14" s="367"/>
      <c r="CP14" s="718"/>
      <c r="CQ14" s="718"/>
      <c r="CR14" s="718"/>
    </row>
    <row r="15" spans="1:96" s="71" customFormat="1" ht="5.45" customHeight="1">
      <c r="A15" s="368"/>
      <c r="B15" s="368"/>
      <c r="C15" s="369"/>
      <c r="D15" s="370"/>
      <c r="E15" s="369"/>
      <c r="F15" s="369"/>
      <c r="G15" s="369"/>
      <c r="H15" s="369"/>
      <c r="I15" s="369"/>
      <c r="J15" s="369"/>
      <c r="K15" s="369"/>
      <c r="L15" s="369"/>
      <c r="M15" s="371"/>
      <c r="N15" s="371"/>
      <c r="O15" s="371"/>
      <c r="P15" s="371"/>
      <c r="Q15" s="371"/>
      <c r="R15" s="371"/>
      <c r="S15" s="371"/>
      <c r="T15" s="372"/>
      <c r="Y15" s="368"/>
      <c r="Z15" s="368"/>
      <c r="AA15" s="369"/>
      <c r="AB15" s="370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73"/>
      <c r="AW15" s="368"/>
      <c r="AX15" s="368"/>
      <c r="AY15" s="369"/>
      <c r="AZ15" s="370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73"/>
      <c r="BU15" s="368"/>
      <c r="BV15" s="368"/>
      <c r="BW15" s="369"/>
      <c r="BX15" s="370"/>
      <c r="BY15" s="369"/>
      <c r="BZ15" s="369"/>
      <c r="CA15" s="369"/>
      <c r="CB15" s="369"/>
      <c r="CC15" s="369"/>
      <c r="CD15" s="369"/>
      <c r="CE15" s="369"/>
      <c r="CF15" s="369"/>
      <c r="CG15" s="374"/>
      <c r="CH15" s="374"/>
      <c r="CI15" s="374"/>
      <c r="CJ15" s="374"/>
      <c r="CK15" s="374"/>
      <c r="CL15" s="374"/>
      <c r="CM15" s="374"/>
      <c r="CN15" s="373"/>
    </row>
    <row r="16" spans="1:96" s="71" customFormat="1" ht="12" customHeight="1">
      <c r="A16" s="741" t="s">
        <v>546</v>
      </c>
      <c r="B16" s="375"/>
      <c r="C16" s="417" t="s">
        <v>547</v>
      </c>
      <c r="D16" s="418"/>
      <c r="E16" s="419">
        <v>70913</v>
      </c>
      <c r="F16" s="419">
        <v>45747</v>
      </c>
      <c r="G16" s="419">
        <v>35028</v>
      </c>
      <c r="H16" s="419">
        <v>12037</v>
      </c>
      <c r="I16" s="419">
        <v>15061</v>
      </c>
      <c r="J16" s="419">
        <v>10719</v>
      </c>
      <c r="K16" s="419">
        <v>531</v>
      </c>
      <c r="L16" s="419">
        <v>24554</v>
      </c>
      <c r="M16" s="420">
        <v>100</v>
      </c>
      <c r="N16" s="420">
        <f>+F16/SUM($F16+$K16+$L16)*100</f>
        <v>64.585215721707698</v>
      </c>
      <c r="O16" s="420">
        <f t="shared" ref="O16:T16" si="0">+G16/SUM($F16+$K16+$L16)*100</f>
        <v>49.452224983058507</v>
      </c>
      <c r="P16" s="420">
        <f t="shared" si="0"/>
        <v>16.99373164671335</v>
      </c>
      <c r="Q16" s="420">
        <f t="shared" si="0"/>
        <v>21.26298847978315</v>
      </c>
      <c r="R16" s="420">
        <f t="shared" si="0"/>
        <v>15.132990738649198</v>
      </c>
      <c r="S16" s="420">
        <f t="shared" si="0"/>
        <v>0.74966117009261346</v>
      </c>
      <c r="T16" s="421">
        <f t="shared" si="0"/>
        <v>34.665123108199687</v>
      </c>
      <c r="V16" s="417" t="s">
        <v>547</v>
      </c>
      <c r="X16" s="741" t="s">
        <v>546</v>
      </c>
      <c r="Y16" s="742" t="s">
        <v>548</v>
      </c>
      <c r="Z16" s="375"/>
      <c r="AA16" s="417" t="s">
        <v>547</v>
      </c>
      <c r="AB16" s="377"/>
      <c r="AC16" s="419">
        <v>1599</v>
      </c>
      <c r="AD16" s="419">
        <v>1279</v>
      </c>
      <c r="AE16" s="419">
        <v>1097</v>
      </c>
      <c r="AF16" s="419">
        <v>373</v>
      </c>
      <c r="AG16" s="419">
        <v>509</v>
      </c>
      <c r="AH16" s="419">
        <v>182</v>
      </c>
      <c r="AI16" s="419">
        <v>7</v>
      </c>
      <c r="AJ16" s="419">
        <v>313</v>
      </c>
      <c r="AK16" s="420">
        <v>100</v>
      </c>
      <c r="AL16" s="420">
        <f>+AD16/SUM($AD16+$AI16+$AJ16)*100</f>
        <v>79.987492182614133</v>
      </c>
      <c r="AM16" s="420">
        <f t="shared" ref="AM16:AR16" si="1">+AE16/SUM($AD16+$AI16+$AJ16)*100</f>
        <v>68.605378361475928</v>
      </c>
      <c r="AN16" s="420">
        <f t="shared" si="1"/>
        <v>23.327079424640402</v>
      </c>
      <c r="AO16" s="420">
        <f t="shared" si="1"/>
        <v>31.832395247029392</v>
      </c>
      <c r="AP16" s="420">
        <f t="shared" si="1"/>
        <v>11.38211382113821</v>
      </c>
      <c r="AQ16" s="420">
        <f t="shared" si="1"/>
        <v>0.43777360850531583</v>
      </c>
      <c r="AR16" s="421">
        <f t="shared" si="1"/>
        <v>19.57473420888055</v>
      </c>
      <c r="AT16" s="417" t="s">
        <v>547</v>
      </c>
      <c r="AV16" s="742" t="s">
        <v>548</v>
      </c>
      <c r="AW16" s="742" t="s">
        <v>549</v>
      </c>
      <c r="AX16" s="378"/>
      <c r="AY16" s="417" t="s">
        <v>547</v>
      </c>
      <c r="AZ16" s="377"/>
      <c r="BA16" s="419">
        <v>1399</v>
      </c>
      <c r="BB16" s="419">
        <v>1123</v>
      </c>
      <c r="BC16" s="419">
        <v>836</v>
      </c>
      <c r="BD16" s="419">
        <v>237</v>
      </c>
      <c r="BE16" s="419">
        <v>431</v>
      </c>
      <c r="BF16" s="419">
        <v>287</v>
      </c>
      <c r="BG16" s="419">
        <v>14</v>
      </c>
      <c r="BH16" s="419">
        <v>260</v>
      </c>
      <c r="BI16" s="420">
        <v>100</v>
      </c>
      <c r="BJ16" s="420">
        <f>+BB16/SUM($BB16,$BG16,$BH16)*100</f>
        <v>80.386542591267002</v>
      </c>
      <c r="BK16" s="420">
        <f t="shared" ref="BK16:BP16" si="2">+BC16/SUM($BB16,$BG16,$BH16)*100</f>
        <v>59.842519685039377</v>
      </c>
      <c r="BL16" s="420">
        <f t="shared" si="2"/>
        <v>16.964924838940586</v>
      </c>
      <c r="BM16" s="420">
        <f t="shared" si="2"/>
        <v>30.851825340014315</v>
      </c>
      <c r="BN16" s="420">
        <f t="shared" si="2"/>
        <v>20.544022906227628</v>
      </c>
      <c r="BO16" s="420">
        <f t="shared" si="2"/>
        <v>1.0021474588403723</v>
      </c>
      <c r="BP16" s="421">
        <f t="shared" si="2"/>
        <v>18.611309949892625</v>
      </c>
      <c r="BR16" s="417" t="s">
        <v>547</v>
      </c>
      <c r="BT16" s="742" t="s">
        <v>549</v>
      </c>
      <c r="BU16" s="742" t="s">
        <v>550</v>
      </c>
      <c r="BV16" s="378"/>
      <c r="BW16" s="423" t="s">
        <v>547</v>
      </c>
      <c r="BX16" s="379"/>
      <c r="BY16" s="424">
        <v>935</v>
      </c>
      <c r="BZ16" s="424">
        <v>782</v>
      </c>
      <c r="CA16" s="424">
        <v>431</v>
      </c>
      <c r="CB16" s="424">
        <v>121</v>
      </c>
      <c r="CC16" s="424">
        <v>190</v>
      </c>
      <c r="CD16" s="424">
        <v>351</v>
      </c>
      <c r="CE16" s="424">
        <v>4</v>
      </c>
      <c r="CF16" s="424">
        <v>149</v>
      </c>
      <c r="CG16" s="420">
        <v>100</v>
      </c>
      <c r="CH16" s="420">
        <f>+BZ16/SUM($BZ16,$CE16,$CF16)*100</f>
        <v>83.636363636363626</v>
      </c>
      <c r="CI16" s="420">
        <f t="shared" ref="CI16:CN17" si="3">+CA16/SUM($BZ16,$CE16,$CF16)*100</f>
        <v>46.096256684491976</v>
      </c>
      <c r="CJ16" s="420">
        <f t="shared" si="3"/>
        <v>12.941176470588237</v>
      </c>
      <c r="CK16" s="420">
        <f t="shared" si="3"/>
        <v>20.320855614973262</v>
      </c>
      <c r="CL16" s="420">
        <f t="shared" si="3"/>
        <v>37.540106951871657</v>
      </c>
      <c r="CM16" s="420">
        <f t="shared" si="3"/>
        <v>0.42780748663101603</v>
      </c>
      <c r="CN16" s="421">
        <f t="shared" si="3"/>
        <v>15.935828877005347</v>
      </c>
      <c r="CP16" s="417" t="s">
        <v>547</v>
      </c>
      <c r="CR16" s="742" t="s">
        <v>550</v>
      </c>
    </row>
    <row r="17" spans="1:96" s="71" customFormat="1" ht="12" customHeight="1">
      <c r="A17" s="741"/>
      <c r="B17" s="378"/>
      <c r="C17" s="380" t="s">
        <v>551</v>
      </c>
      <c r="D17" s="381"/>
      <c r="E17" s="382">
        <v>170812</v>
      </c>
      <c r="F17" s="382">
        <v>144484</v>
      </c>
      <c r="G17" s="382">
        <v>95816</v>
      </c>
      <c r="H17" s="382">
        <v>24074</v>
      </c>
      <c r="I17" s="382">
        <v>53493</v>
      </c>
      <c r="J17" s="382">
        <v>48668</v>
      </c>
      <c r="K17" s="382">
        <v>1542</v>
      </c>
      <c r="L17" s="382">
        <v>24554</v>
      </c>
      <c r="M17" s="383">
        <v>100</v>
      </c>
      <c r="N17" s="383">
        <f>+F17/SUM($F17+$K17+$L17)*100</f>
        <v>84.701606284441326</v>
      </c>
      <c r="O17" s="383">
        <f t="shared" ref="O17" si="4">+G17/SUM($F17+$K17+$L17)*100</f>
        <v>56.170711689529838</v>
      </c>
      <c r="P17" s="383">
        <f t="shared" ref="P17" si="5">+H17/SUM($F17+$K17+$L17)*100</f>
        <v>14.11302614608981</v>
      </c>
      <c r="Q17" s="383">
        <f t="shared" ref="Q17" si="6">+I17/SUM($F17+$K17+$L17)*100</f>
        <v>31.359479423144563</v>
      </c>
      <c r="R17" s="383">
        <f t="shared" ref="R17" si="7">+J17/SUM($F17+$K17+$L17)*100</f>
        <v>28.530894594911477</v>
      </c>
      <c r="S17" s="383">
        <f t="shared" ref="S17" si="8">+K17/SUM($F17+$K17+$L17)*100</f>
        <v>0.90397467463946535</v>
      </c>
      <c r="T17" s="384">
        <f t="shared" ref="T17" si="9">+L17/SUM($F17+$K17+$L17)*100</f>
        <v>14.394419040919217</v>
      </c>
      <c r="V17" s="380" t="s">
        <v>551</v>
      </c>
      <c r="X17" s="741"/>
      <c r="Y17" s="742"/>
      <c r="Z17" s="378"/>
      <c r="AA17" s="380" t="s">
        <v>551</v>
      </c>
      <c r="AB17" s="385"/>
      <c r="AC17" s="382">
        <v>4167</v>
      </c>
      <c r="AD17" s="382">
        <v>3833</v>
      </c>
      <c r="AE17" s="382">
        <v>3066</v>
      </c>
      <c r="AF17" s="382">
        <v>746</v>
      </c>
      <c r="AG17" s="382">
        <v>1820</v>
      </c>
      <c r="AH17" s="382">
        <v>767</v>
      </c>
      <c r="AI17" s="382">
        <v>21</v>
      </c>
      <c r="AJ17" s="382">
        <v>313</v>
      </c>
      <c r="AK17" s="383">
        <v>100</v>
      </c>
      <c r="AL17" s="383">
        <f>+AD17/SUM($AD17+$AI17+$AJ17)*100</f>
        <v>91.984641228701705</v>
      </c>
      <c r="AM17" s="383">
        <f t="shared" ref="AM17" si="10">+AE17/SUM($AD17+$AI17+$AJ17)*100</f>
        <v>73.578113750899931</v>
      </c>
      <c r="AN17" s="383">
        <f t="shared" ref="AN17" si="11">+AF17/SUM($AD17+$AI17+$AJ17)*100</f>
        <v>17.902567794576434</v>
      </c>
      <c r="AO17" s="383">
        <f t="shared" ref="AO17" si="12">+AG17/SUM($AD17+$AI17+$AJ17)*100</f>
        <v>43.676505879529635</v>
      </c>
      <c r="AP17" s="383">
        <f t="shared" ref="AP17" si="13">+AH17/SUM($AD17+$AI17+$AJ17)*100</f>
        <v>18.406527477801777</v>
      </c>
      <c r="AQ17" s="383">
        <f t="shared" ref="AQ17" si="14">+AI17/SUM($AD17+$AI17+$AJ17)*100</f>
        <v>0.5039596832253419</v>
      </c>
      <c r="AR17" s="384">
        <f t="shared" ref="AR17" si="15">+AJ17/SUM($AD17+$AI17+$AJ17)*100</f>
        <v>7.5113990880729533</v>
      </c>
      <c r="AT17" s="380" t="s">
        <v>551</v>
      </c>
      <c r="AV17" s="742"/>
      <c r="AW17" s="742"/>
      <c r="AX17" s="378"/>
      <c r="AY17" s="380" t="s">
        <v>551</v>
      </c>
      <c r="AZ17" s="385"/>
      <c r="BA17" s="382">
        <v>4081</v>
      </c>
      <c r="BB17" s="382">
        <v>3767</v>
      </c>
      <c r="BC17" s="382">
        <v>2435</v>
      </c>
      <c r="BD17" s="382">
        <v>474</v>
      </c>
      <c r="BE17" s="382">
        <v>1569</v>
      </c>
      <c r="BF17" s="382">
        <v>1332</v>
      </c>
      <c r="BG17" s="382">
        <v>50</v>
      </c>
      <c r="BH17" s="382">
        <v>260</v>
      </c>
      <c r="BI17" s="383">
        <v>100</v>
      </c>
      <c r="BJ17" s="383">
        <f>+BB17/SUM($BB17,$BG17,$BH17)*100</f>
        <v>92.396369879813591</v>
      </c>
      <c r="BK17" s="383">
        <f t="shared" ref="BK17" si="16">+BC17/SUM($BB17,$BG17,$BH17)*100</f>
        <v>59.725288202109397</v>
      </c>
      <c r="BL17" s="383">
        <f t="shared" ref="BL17" si="17">+BD17/SUM($BB17,$BG17,$BH17)*100</f>
        <v>11.626195732155997</v>
      </c>
      <c r="BM17" s="383">
        <f t="shared" ref="BM17" si="18">+BE17/SUM($BB17,$BG17,$BH17)*100</f>
        <v>38.48417954378219</v>
      </c>
      <c r="BN17" s="383">
        <f t="shared" ref="BN17" si="19">+BF17/SUM($BB17,$BG17,$BH17)*100</f>
        <v>32.671081677704194</v>
      </c>
      <c r="BO17" s="383">
        <f t="shared" ref="BO17" si="20">+BG17/SUM($BB17,$BG17,$BH17)*100</f>
        <v>1.2263919548687761</v>
      </c>
      <c r="BP17" s="384">
        <f t="shared" ref="BP17" si="21">+BH17/SUM($BB17,$BG17,$BH17)*100</f>
        <v>6.3772381653176353</v>
      </c>
      <c r="BR17" s="380" t="s">
        <v>551</v>
      </c>
      <c r="BT17" s="742"/>
      <c r="BU17" s="742"/>
      <c r="BV17" s="378"/>
      <c r="BW17" s="380" t="s">
        <v>551</v>
      </c>
      <c r="BX17" s="385"/>
      <c r="BY17" s="382">
        <v>3140</v>
      </c>
      <c r="BZ17" s="382">
        <v>2965</v>
      </c>
      <c r="CA17" s="382">
        <v>1163</v>
      </c>
      <c r="CB17" s="382">
        <v>242</v>
      </c>
      <c r="CC17" s="382">
        <v>659</v>
      </c>
      <c r="CD17" s="382">
        <v>1802</v>
      </c>
      <c r="CE17" s="382">
        <v>26</v>
      </c>
      <c r="CF17" s="382">
        <v>149</v>
      </c>
      <c r="CG17" s="383">
        <v>100</v>
      </c>
      <c r="CH17" s="383">
        <f t="shared" ref="CH17" si="22">+BZ17/SUM($BZ17,$CE17,$CF17)*100</f>
        <v>94.42675159235668</v>
      </c>
      <c r="CI17" s="383">
        <f t="shared" si="3"/>
        <v>37.038216560509554</v>
      </c>
      <c r="CJ17" s="383">
        <f t="shared" si="3"/>
        <v>7.7070063694267512</v>
      </c>
      <c r="CK17" s="383">
        <f t="shared" si="3"/>
        <v>20.987261146496817</v>
      </c>
      <c r="CL17" s="383">
        <f t="shared" si="3"/>
        <v>57.388535031847134</v>
      </c>
      <c r="CM17" s="383">
        <f t="shared" si="3"/>
        <v>0.82802547770700641</v>
      </c>
      <c r="CN17" s="384">
        <f t="shared" si="3"/>
        <v>4.7452229299363058</v>
      </c>
      <c r="CP17" s="380" t="s">
        <v>551</v>
      </c>
      <c r="CR17" s="742"/>
    </row>
    <row r="18" spans="1:96" s="71" customFormat="1" ht="12" customHeight="1">
      <c r="A18" s="741"/>
      <c r="B18" s="378"/>
      <c r="C18" s="386" t="s">
        <v>552</v>
      </c>
      <c r="D18" s="381"/>
      <c r="E18" s="387">
        <f>+E17/E16</f>
        <v>2.4087543891811092</v>
      </c>
      <c r="F18" s="387">
        <f>+F17/F16</f>
        <v>3.1583273220101864</v>
      </c>
      <c r="G18" s="387">
        <f t="shared" ref="G18:L18" si="23">+G17/G16</f>
        <v>2.7354116706634692</v>
      </c>
      <c r="H18" s="387">
        <f t="shared" si="23"/>
        <v>2</v>
      </c>
      <c r="I18" s="387">
        <f t="shared" si="23"/>
        <v>3.5517561914879492</v>
      </c>
      <c r="J18" s="387">
        <f t="shared" si="23"/>
        <v>4.5403489131448831</v>
      </c>
      <c r="K18" s="387">
        <f t="shared" si="23"/>
        <v>2.9039548022598871</v>
      </c>
      <c r="L18" s="387">
        <f t="shared" si="23"/>
        <v>1</v>
      </c>
      <c r="M18" s="383" t="s">
        <v>93</v>
      </c>
      <c r="N18" s="383" t="s">
        <v>93</v>
      </c>
      <c r="O18" s="383" t="s">
        <v>93</v>
      </c>
      <c r="P18" s="383" t="s">
        <v>93</v>
      </c>
      <c r="Q18" s="383" t="s">
        <v>93</v>
      </c>
      <c r="R18" s="383" t="s">
        <v>93</v>
      </c>
      <c r="S18" s="383" t="s">
        <v>93</v>
      </c>
      <c r="T18" s="384" t="s">
        <v>93</v>
      </c>
      <c r="V18" s="386" t="s">
        <v>552</v>
      </c>
      <c r="X18" s="741"/>
      <c r="Y18" s="742"/>
      <c r="Z18" s="378"/>
      <c r="AA18" s="386" t="s">
        <v>552</v>
      </c>
      <c r="AB18" s="385"/>
      <c r="AC18" s="387">
        <f>+AC17/AC16</f>
        <v>2.6060037523452158</v>
      </c>
      <c r="AD18" s="387">
        <f>+AD17/AD16</f>
        <v>2.9968725566849099</v>
      </c>
      <c r="AE18" s="387">
        <f t="shared" ref="AE18:AJ18" si="24">+AE17/AE16</f>
        <v>2.7948951686417502</v>
      </c>
      <c r="AF18" s="387">
        <f t="shared" si="24"/>
        <v>2</v>
      </c>
      <c r="AG18" s="387">
        <f t="shared" si="24"/>
        <v>3.5756385068762278</v>
      </c>
      <c r="AH18" s="387">
        <f t="shared" si="24"/>
        <v>4.2142857142857144</v>
      </c>
      <c r="AI18" s="387">
        <f t="shared" si="24"/>
        <v>3</v>
      </c>
      <c r="AJ18" s="387">
        <f t="shared" si="24"/>
        <v>1</v>
      </c>
      <c r="AK18" s="383" t="s">
        <v>93</v>
      </c>
      <c r="AL18" s="383" t="s">
        <v>93</v>
      </c>
      <c r="AM18" s="383" t="s">
        <v>93</v>
      </c>
      <c r="AN18" s="383" t="s">
        <v>93</v>
      </c>
      <c r="AO18" s="383" t="s">
        <v>93</v>
      </c>
      <c r="AP18" s="383" t="s">
        <v>93</v>
      </c>
      <c r="AQ18" s="383" t="s">
        <v>93</v>
      </c>
      <c r="AR18" s="384" t="s">
        <v>93</v>
      </c>
      <c r="AT18" s="386" t="s">
        <v>552</v>
      </c>
      <c r="AV18" s="742"/>
      <c r="AW18" s="742"/>
      <c r="AX18" s="378"/>
      <c r="AY18" s="386" t="s">
        <v>552</v>
      </c>
      <c r="AZ18" s="385"/>
      <c r="BA18" s="387">
        <f>+BA17/BA16</f>
        <v>2.9170836311651178</v>
      </c>
      <c r="BB18" s="387">
        <f>+BB17/BB16</f>
        <v>3.3544078361531611</v>
      </c>
      <c r="BC18" s="387">
        <f t="shared" ref="BC18:BH18" si="25">+BC17/BC16</f>
        <v>2.9126794258373208</v>
      </c>
      <c r="BD18" s="387">
        <f t="shared" si="25"/>
        <v>2</v>
      </c>
      <c r="BE18" s="387">
        <f t="shared" si="25"/>
        <v>3.6403712296983759</v>
      </c>
      <c r="BF18" s="387">
        <f t="shared" si="25"/>
        <v>4.6411149825783973</v>
      </c>
      <c r="BG18" s="387">
        <f t="shared" si="25"/>
        <v>3.5714285714285716</v>
      </c>
      <c r="BH18" s="387">
        <f t="shared" si="25"/>
        <v>1</v>
      </c>
      <c r="BI18" s="383" t="s">
        <v>93</v>
      </c>
      <c r="BJ18" s="383" t="s">
        <v>93</v>
      </c>
      <c r="BK18" s="383" t="s">
        <v>93</v>
      </c>
      <c r="BL18" s="383" t="s">
        <v>93</v>
      </c>
      <c r="BM18" s="383" t="s">
        <v>93</v>
      </c>
      <c r="BN18" s="383" t="s">
        <v>93</v>
      </c>
      <c r="BO18" s="383" t="s">
        <v>93</v>
      </c>
      <c r="BP18" s="384" t="s">
        <v>93</v>
      </c>
      <c r="BR18" s="386" t="s">
        <v>552</v>
      </c>
      <c r="BT18" s="742"/>
      <c r="BU18" s="742"/>
      <c r="BV18" s="378"/>
      <c r="BW18" s="386" t="s">
        <v>552</v>
      </c>
      <c r="BX18" s="385"/>
      <c r="BY18" s="387">
        <f>+BY17/BY16</f>
        <v>3.358288770053476</v>
      </c>
      <c r="BZ18" s="387">
        <f>+BZ17/BZ16</f>
        <v>3.7915601023017902</v>
      </c>
      <c r="CA18" s="387">
        <f t="shared" ref="CA18:CF18" si="26">+CA17/CA16</f>
        <v>2.6983758700696057</v>
      </c>
      <c r="CB18" s="387">
        <f t="shared" si="26"/>
        <v>2</v>
      </c>
      <c r="CC18" s="387">
        <f t="shared" si="26"/>
        <v>3.4684210526315788</v>
      </c>
      <c r="CD18" s="387">
        <f t="shared" si="26"/>
        <v>5.133903133903134</v>
      </c>
      <c r="CE18" s="387">
        <f t="shared" si="26"/>
        <v>6.5</v>
      </c>
      <c r="CF18" s="387">
        <f t="shared" si="26"/>
        <v>1</v>
      </c>
      <c r="CG18" s="383" t="s">
        <v>93</v>
      </c>
      <c r="CH18" s="383" t="s">
        <v>93</v>
      </c>
      <c r="CI18" s="383" t="s">
        <v>93</v>
      </c>
      <c r="CJ18" s="383" t="s">
        <v>93</v>
      </c>
      <c r="CK18" s="383" t="s">
        <v>93</v>
      </c>
      <c r="CL18" s="383" t="s">
        <v>93</v>
      </c>
      <c r="CM18" s="383" t="s">
        <v>93</v>
      </c>
      <c r="CN18" s="384" t="s">
        <v>93</v>
      </c>
      <c r="CP18" s="386" t="s">
        <v>552</v>
      </c>
      <c r="CR18" s="742"/>
    </row>
    <row r="19" spans="1:96" s="71" customFormat="1" ht="12" customHeight="1">
      <c r="A19" s="741"/>
      <c r="B19" s="378"/>
      <c r="C19" s="388" t="s">
        <v>553</v>
      </c>
      <c r="D19" s="385"/>
      <c r="E19" s="382"/>
      <c r="F19" s="382"/>
      <c r="G19" s="382"/>
      <c r="H19" s="382"/>
      <c r="I19" s="382"/>
      <c r="J19" s="382"/>
      <c r="K19" s="382"/>
      <c r="L19" s="382"/>
      <c r="M19" s="383"/>
      <c r="N19" s="383"/>
      <c r="O19" s="383"/>
      <c r="P19" s="383"/>
      <c r="Q19" s="383"/>
      <c r="R19" s="383"/>
      <c r="S19" s="383"/>
      <c r="T19" s="384"/>
      <c r="V19" s="388" t="s">
        <v>553</v>
      </c>
      <c r="X19" s="741"/>
      <c r="Y19" s="742"/>
      <c r="Z19" s="378"/>
      <c r="AA19" s="388" t="s">
        <v>553</v>
      </c>
      <c r="AB19" s="385"/>
      <c r="AC19" s="382"/>
      <c r="AD19" s="382"/>
      <c r="AE19" s="382"/>
      <c r="AF19" s="382"/>
      <c r="AG19" s="382"/>
      <c r="AH19" s="382"/>
      <c r="AI19" s="382"/>
      <c r="AJ19" s="382"/>
      <c r="AK19" s="383"/>
      <c r="AL19" s="383"/>
      <c r="AM19" s="383"/>
      <c r="AN19" s="383"/>
      <c r="AO19" s="383"/>
      <c r="AP19" s="383"/>
      <c r="AQ19" s="383"/>
      <c r="AR19" s="384"/>
      <c r="AT19" s="388" t="s">
        <v>553</v>
      </c>
      <c r="AV19" s="742"/>
      <c r="AW19" s="742"/>
      <c r="AX19" s="378"/>
      <c r="AY19" s="388" t="s">
        <v>553</v>
      </c>
      <c r="AZ19" s="385"/>
      <c r="BA19" s="382"/>
      <c r="BB19" s="382"/>
      <c r="BC19" s="382"/>
      <c r="BD19" s="382"/>
      <c r="BE19" s="382"/>
      <c r="BF19" s="382"/>
      <c r="BG19" s="382"/>
      <c r="BH19" s="382"/>
      <c r="BI19" s="383"/>
      <c r="BJ19" s="383"/>
      <c r="BK19" s="383"/>
      <c r="BL19" s="383"/>
      <c r="BM19" s="383"/>
      <c r="BN19" s="383"/>
      <c r="BO19" s="383"/>
      <c r="BP19" s="384"/>
      <c r="BR19" s="388" t="s">
        <v>553</v>
      </c>
      <c r="BT19" s="742"/>
      <c r="BU19" s="742"/>
      <c r="BV19" s="378"/>
      <c r="BW19" s="388" t="s">
        <v>553</v>
      </c>
      <c r="BX19" s="385"/>
      <c r="BY19" s="382"/>
      <c r="BZ19" s="382"/>
      <c r="CA19" s="382"/>
      <c r="CB19" s="382"/>
      <c r="CC19" s="382"/>
      <c r="CD19" s="382"/>
      <c r="CE19" s="382"/>
      <c r="CF19" s="382"/>
      <c r="CG19" s="383"/>
      <c r="CH19" s="383"/>
      <c r="CI19" s="383"/>
      <c r="CJ19" s="383"/>
      <c r="CK19" s="383"/>
      <c r="CL19" s="383"/>
      <c r="CM19" s="383"/>
      <c r="CN19" s="384"/>
      <c r="CP19" s="388" t="s">
        <v>553</v>
      </c>
      <c r="CR19" s="742"/>
    </row>
    <row r="20" spans="1:96" s="71" customFormat="1" ht="12" customHeight="1">
      <c r="A20" s="741"/>
      <c r="B20" s="378"/>
      <c r="C20" s="389" t="s">
        <v>554</v>
      </c>
      <c r="D20" s="381"/>
      <c r="E20" s="382">
        <v>5426</v>
      </c>
      <c r="F20" s="382">
        <v>5396</v>
      </c>
      <c r="G20" s="382">
        <v>3578</v>
      </c>
      <c r="H20" s="382" t="s">
        <v>9</v>
      </c>
      <c r="I20" s="382">
        <v>3273</v>
      </c>
      <c r="J20" s="382">
        <v>1818</v>
      </c>
      <c r="K20" s="382">
        <v>30</v>
      </c>
      <c r="L20" s="382" t="s">
        <v>93</v>
      </c>
      <c r="M20" s="383">
        <v>100</v>
      </c>
      <c r="N20" s="383">
        <f>+F20/SUM($F20+$K20)*100</f>
        <v>99.44710652414301</v>
      </c>
      <c r="O20" s="383">
        <f t="shared" ref="O20:S20" si="27">+G20/SUM($F20+$K20)*100</f>
        <v>65.941761887209722</v>
      </c>
      <c r="P20" s="383" t="s">
        <v>93</v>
      </c>
      <c r="Q20" s="383">
        <f t="shared" si="27"/>
        <v>60.320678215997049</v>
      </c>
      <c r="R20" s="383">
        <f t="shared" si="27"/>
        <v>33.50534463693328</v>
      </c>
      <c r="S20" s="383">
        <f t="shared" si="27"/>
        <v>0.5528934758569849</v>
      </c>
      <c r="T20" s="384" t="s">
        <v>93</v>
      </c>
      <c r="V20" s="389" t="s">
        <v>554</v>
      </c>
      <c r="X20" s="741"/>
      <c r="Y20" s="742"/>
      <c r="Z20" s="378"/>
      <c r="AA20" s="389" t="s">
        <v>554</v>
      </c>
      <c r="AB20" s="385"/>
      <c r="AC20" s="382">
        <v>137</v>
      </c>
      <c r="AD20" s="382">
        <v>137</v>
      </c>
      <c r="AE20" s="382">
        <v>109</v>
      </c>
      <c r="AF20" s="382" t="s">
        <v>93</v>
      </c>
      <c r="AG20" s="382">
        <v>94</v>
      </c>
      <c r="AH20" s="382">
        <v>28</v>
      </c>
      <c r="AI20" s="382" t="s">
        <v>93</v>
      </c>
      <c r="AJ20" s="382" t="s">
        <v>93</v>
      </c>
      <c r="AK20" s="383">
        <v>100</v>
      </c>
      <c r="AL20" s="383">
        <f>+AD20/SUM($AD20)*100</f>
        <v>100</v>
      </c>
      <c r="AM20" s="383">
        <f t="shared" ref="AM20:AP20" si="28">+AE20/SUM($AD20)*100</f>
        <v>79.56204379562044</v>
      </c>
      <c r="AN20" s="383" t="s">
        <v>9</v>
      </c>
      <c r="AO20" s="383">
        <f t="shared" si="28"/>
        <v>68.613138686131393</v>
      </c>
      <c r="AP20" s="383">
        <f t="shared" si="28"/>
        <v>20.437956204379564</v>
      </c>
      <c r="AQ20" s="383" t="s">
        <v>9</v>
      </c>
      <c r="AR20" s="384" t="s">
        <v>9</v>
      </c>
      <c r="AT20" s="389" t="s">
        <v>554</v>
      </c>
      <c r="AV20" s="742"/>
      <c r="AW20" s="742"/>
      <c r="AX20" s="378"/>
      <c r="AY20" s="389" t="s">
        <v>554</v>
      </c>
      <c r="AZ20" s="385"/>
      <c r="BA20" s="382">
        <v>139</v>
      </c>
      <c r="BB20" s="382">
        <v>138</v>
      </c>
      <c r="BC20" s="382">
        <v>91</v>
      </c>
      <c r="BD20" s="382" t="s">
        <v>93</v>
      </c>
      <c r="BE20" s="382">
        <v>87</v>
      </c>
      <c r="BF20" s="382">
        <v>47</v>
      </c>
      <c r="BG20" s="382">
        <v>1</v>
      </c>
      <c r="BH20" s="382" t="s">
        <v>93</v>
      </c>
      <c r="BI20" s="383">
        <v>100</v>
      </c>
      <c r="BJ20" s="383">
        <f>+BB20/SUM($BB20,$BG20,$BH20)*100</f>
        <v>99.280575539568346</v>
      </c>
      <c r="BK20" s="383">
        <f t="shared" ref="BK20" si="29">+BC20/SUM($BB20,$BG20,$BH20)*100</f>
        <v>65.467625899280577</v>
      </c>
      <c r="BL20" s="383" t="s">
        <v>9</v>
      </c>
      <c r="BM20" s="383">
        <f t="shared" ref="BM20" si="30">+BE20/SUM($BB20,$BG20,$BH20)*100</f>
        <v>62.589928057553955</v>
      </c>
      <c r="BN20" s="383">
        <f t="shared" ref="BN20" si="31">+BF20/SUM($BB20,$BG20,$BH20)*100</f>
        <v>33.812949640287769</v>
      </c>
      <c r="BO20" s="383">
        <f t="shared" ref="BO20" si="32">+BG20/SUM($BB20,$BG20,$BH20)*100</f>
        <v>0.71942446043165476</v>
      </c>
      <c r="BP20" s="384" t="s">
        <v>9</v>
      </c>
      <c r="BR20" s="389" t="s">
        <v>554</v>
      </c>
      <c r="BT20" s="742"/>
      <c r="BU20" s="742"/>
      <c r="BV20" s="378"/>
      <c r="BW20" s="389" t="s">
        <v>554</v>
      </c>
      <c r="BX20" s="385"/>
      <c r="BY20" s="382">
        <v>107</v>
      </c>
      <c r="BZ20" s="382">
        <v>104</v>
      </c>
      <c r="CA20" s="382">
        <v>25</v>
      </c>
      <c r="CB20" s="382" t="s">
        <v>93</v>
      </c>
      <c r="CC20" s="382">
        <v>25</v>
      </c>
      <c r="CD20" s="382">
        <v>79</v>
      </c>
      <c r="CE20" s="382">
        <v>3</v>
      </c>
      <c r="CF20" s="382" t="s">
        <v>93</v>
      </c>
      <c r="CG20" s="383">
        <v>100</v>
      </c>
      <c r="CH20" s="383">
        <f>+BZ20/SUM($BZ20,$CE20)*100</f>
        <v>97.196261682242991</v>
      </c>
      <c r="CI20" s="383">
        <f>+CA20/SUM($BZ20,$CE20)*100</f>
        <v>23.364485981308412</v>
      </c>
      <c r="CJ20" s="383" t="s">
        <v>93</v>
      </c>
      <c r="CK20" s="383">
        <f t="shared" ref="CK20:CM20" si="33">+CC20/SUM($BZ20,$CE20)*100</f>
        <v>23.364485981308412</v>
      </c>
      <c r="CL20" s="383">
        <f t="shared" si="33"/>
        <v>73.831775700934571</v>
      </c>
      <c r="CM20" s="383">
        <f t="shared" si="33"/>
        <v>2.8037383177570092</v>
      </c>
      <c r="CN20" s="384" t="s">
        <v>93</v>
      </c>
      <c r="CP20" s="389" t="s">
        <v>554</v>
      </c>
      <c r="CR20" s="742"/>
    </row>
    <row r="21" spans="1:96" s="71" customFormat="1" ht="12" customHeight="1">
      <c r="A21" s="741"/>
      <c r="B21" s="378"/>
      <c r="C21" s="390" t="s">
        <v>555</v>
      </c>
      <c r="D21" s="385"/>
      <c r="E21" s="382">
        <v>14822</v>
      </c>
      <c r="F21" s="382">
        <v>14658</v>
      </c>
      <c r="G21" s="382">
        <v>9722</v>
      </c>
      <c r="H21" s="382" t="s">
        <v>9</v>
      </c>
      <c r="I21" s="382">
        <v>7863</v>
      </c>
      <c r="J21" s="382">
        <v>4936</v>
      </c>
      <c r="K21" s="382">
        <v>79</v>
      </c>
      <c r="L21" s="382">
        <v>85</v>
      </c>
      <c r="M21" s="383">
        <v>100</v>
      </c>
      <c r="N21" s="383">
        <f>+F21/SUM($F21+$K21+$L21)*100</f>
        <v>98.893536634732158</v>
      </c>
      <c r="O21" s="383">
        <f t="shared" ref="O21:O22" si="34">+G21/SUM($F21+$K21+$L21)*100</f>
        <v>65.591688031304813</v>
      </c>
      <c r="P21" s="383" t="s">
        <v>93</v>
      </c>
      <c r="Q21" s="383">
        <f t="shared" ref="Q21:Q22" si="35">+I21/SUM($F21+$K21+$L21)*100</f>
        <v>53.049520982323571</v>
      </c>
      <c r="R21" s="383">
        <f t="shared" ref="R21:R22" si="36">+J21/SUM($F21+$K21+$L21)*100</f>
        <v>33.301848603427338</v>
      </c>
      <c r="S21" s="383">
        <f t="shared" ref="S21:S22" si="37">+K21/SUM($F21+$K21+$L21)*100</f>
        <v>0.53299149912292543</v>
      </c>
      <c r="T21" s="384">
        <f t="shared" ref="T21:T22" si="38">+L21/SUM($F21+$K21+$L21)*100</f>
        <v>0.57347186614491974</v>
      </c>
      <c r="V21" s="390" t="s">
        <v>555</v>
      </c>
      <c r="X21" s="741"/>
      <c r="Y21" s="742"/>
      <c r="Z21" s="378"/>
      <c r="AA21" s="390" t="s">
        <v>555</v>
      </c>
      <c r="AB21" s="385"/>
      <c r="AC21" s="382">
        <v>422</v>
      </c>
      <c r="AD21" s="382">
        <v>421</v>
      </c>
      <c r="AE21" s="382">
        <v>346</v>
      </c>
      <c r="AF21" s="382" t="s">
        <v>93</v>
      </c>
      <c r="AG21" s="382">
        <v>273</v>
      </c>
      <c r="AH21" s="382">
        <v>75</v>
      </c>
      <c r="AI21" s="382">
        <v>1</v>
      </c>
      <c r="AJ21" s="382" t="s">
        <v>93</v>
      </c>
      <c r="AK21" s="383">
        <v>100</v>
      </c>
      <c r="AL21" s="383">
        <f>+AD21/SUM($AD21+$AI21)*100</f>
        <v>99.76303317535546</v>
      </c>
      <c r="AM21" s="383">
        <f>+AE21/SUM($AD21+$AI21)*100</f>
        <v>81.990521327014221</v>
      </c>
      <c r="AN21" s="383" t="s">
        <v>9</v>
      </c>
      <c r="AO21" s="383">
        <f t="shared" ref="AO21:AQ21" si="39">+AG21/SUM($AD21+$AI21)*100</f>
        <v>64.691943127962077</v>
      </c>
      <c r="AP21" s="383">
        <f t="shared" si="39"/>
        <v>17.772511848341232</v>
      </c>
      <c r="AQ21" s="383">
        <f t="shared" si="39"/>
        <v>0.23696682464454977</v>
      </c>
      <c r="AR21" s="384" t="s">
        <v>9</v>
      </c>
      <c r="AT21" s="390" t="s">
        <v>555</v>
      </c>
      <c r="AV21" s="742"/>
      <c r="AW21" s="742"/>
      <c r="AX21" s="378"/>
      <c r="AY21" s="390" t="s">
        <v>555</v>
      </c>
      <c r="AZ21" s="385"/>
      <c r="BA21" s="382">
        <v>419</v>
      </c>
      <c r="BB21" s="382">
        <v>416</v>
      </c>
      <c r="BC21" s="382">
        <v>289</v>
      </c>
      <c r="BD21" s="382" t="s">
        <v>93</v>
      </c>
      <c r="BE21" s="382">
        <v>245</v>
      </c>
      <c r="BF21" s="382">
        <v>127</v>
      </c>
      <c r="BG21" s="382">
        <v>3</v>
      </c>
      <c r="BH21" s="382" t="s">
        <v>93</v>
      </c>
      <c r="BI21" s="383">
        <v>100</v>
      </c>
      <c r="BJ21" s="383">
        <f>+BB21/SUM($BB21,$BG21,$BH21)*100</f>
        <v>99.28400954653938</v>
      </c>
      <c r="BK21" s="383">
        <f t="shared" ref="BK21" si="40">+BC21/SUM($BB21,$BG21,$BH21)*100</f>
        <v>68.97374701670644</v>
      </c>
      <c r="BL21" s="383" t="s">
        <v>9</v>
      </c>
      <c r="BM21" s="383">
        <f t="shared" ref="BM21" si="41">+BE21/SUM($BB21,$BG21,$BH21)*100</f>
        <v>58.472553699284013</v>
      </c>
      <c r="BN21" s="383">
        <f t="shared" ref="BN21" si="42">+BF21/SUM($BB21,$BG21,$BH21)*100</f>
        <v>30.310262529832936</v>
      </c>
      <c r="BO21" s="383">
        <f t="shared" ref="BO21" si="43">+BG21/SUM($BB21,$BG21,$BH21)*100</f>
        <v>0.71599045346062051</v>
      </c>
      <c r="BP21" s="384" t="s">
        <v>9</v>
      </c>
      <c r="BR21" s="390" t="s">
        <v>555</v>
      </c>
      <c r="BT21" s="742"/>
      <c r="BU21" s="742"/>
      <c r="BV21" s="378"/>
      <c r="BW21" s="390" t="s">
        <v>555</v>
      </c>
      <c r="BX21" s="385"/>
      <c r="BY21" s="382">
        <v>260</v>
      </c>
      <c r="BZ21" s="382">
        <v>256</v>
      </c>
      <c r="CA21" s="382">
        <v>70</v>
      </c>
      <c r="CB21" s="382" t="s">
        <v>93</v>
      </c>
      <c r="CC21" s="382">
        <v>62</v>
      </c>
      <c r="CD21" s="382">
        <v>186</v>
      </c>
      <c r="CE21" s="382">
        <v>4</v>
      </c>
      <c r="CF21" s="382" t="s">
        <v>93</v>
      </c>
      <c r="CG21" s="383">
        <v>100</v>
      </c>
      <c r="CH21" s="383">
        <f>+BZ21/SUM($BZ21,$CE21)*100</f>
        <v>98.461538461538467</v>
      </c>
      <c r="CI21" s="383">
        <f>+CA21/SUM($BZ21,$CE21)*100</f>
        <v>26.923076923076923</v>
      </c>
      <c r="CJ21" s="383" t="s">
        <v>9</v>
      </c>
      <c r="CK21" s="383">
        <f t="shared" ref="CK21" si="44">+CC21/SUM($BZ21,$CE21)*100</f>
        <v>23.846153846153847</v>
      </c>
      <c r="CL21" s="383">
        <f t="shared" ref="CL21" si="45">+CD21/SUM($BZ21,$CE21)*100</f>
        <v>71.538461538461533</v>
      </c>
      <c r="CM21" s="383">
        <f t="shared" ref="CM21" si="46">+CE21/SUM($BZ21,$CE21)*100</f>
        <v>1.5384615384615385</v>
      </c>
      <c r="CN21" s="384" t="s">
        <v>9</v>
      </c>
      <c r="CP21" s="390" t="s">
        <v>555</v>
      </c>
      <c r="CR21" s="742"/>
    </row>
    <row r="22" spans="1:96" s="71" customFormat="1" ht="12" customHeight="1">
      <c r="A22" s="741"/>
      <c r="B22" s="378"/>
      <c r="C22" s="389" t="s">
        <v>556</v>
      </c>
      <c r="D22" s="381"/>
      <c r="E22" s="382">
        <v>33420</v>
      </c>
      <c r="F22" s="382">
        <v>24581</v>
      </c>
      <c r="G22" s="382">
        <v>15273</v>
      </c>
      <c r="H22" s="382">
        <v>7262</v>
      </c>
      <c r="I22" s="382">
        <v>3979</v>
      </c>
      <c r="J22" s="382">
        <v>9308</v>
      </c>
      <c r="K22" s="382">
        <v>192</v>
      </c>
      <c r="L22" s="382">
        <v>8647</v>
      </c>
      <c r="M22" s="383">
        <v>100</v>
      </c>
      <c r="N22" s="383">
        <f>+F22/SUM($F22+$K22+$L22)*100</f>
        <v>73.551765409934163</v>
      </c>
      <c r="O22" s="383">
        <f t="shared" si="34"/>
        <v>45.700179533213642</v>
      </c>
      <c r="P22" s="383">
        <f t="shared" ref="P22" si="47">+H22/SUM($F22+$K22+$L22)*100</f>
        <v>21.729503291442249</v>
      </c>
      <c r="Q22" s="383">
        <f t="shared" si="35"/>
        <v>11.906044284859366</v>
      </c>
      <c r="R22" s="383">
        <f t="shared" si="36"/>
        <v>27.851585876720524</v>
      </c>
      <c r="S22" s="383">
        <f t="shared" si="37"/>
        <v>0.57450628366247758</v>
      </c>
      <c r="T22" s="384">
        <f t="shared" si="38"/>
        <v>25.873728306403347</v>
      </c>
      <c r="V22" s="389" t="s">
        <v>556</v>
      </c>
      <c r="X22" s="741"/>
      <c r="Y22" s="742"/>
      <c r="Z22" s="378"/>
      <c r="AA22" s="389" t="s">
        <v>556</v>
      </c>
      <c r="AB22" s="385"/>
      <c r="AC22" s="382">
        <v>549</v>
      </c>
      <c r="AD22" s="382">
        <v>448</v>
      </c>
      <c r="AE22" s="382">
        <v>303</v>
      </c>
      <c r="AF22" s="382">
        <v>166</v>
      </c>
      <c r="AG22" s="382">
        <v>81</v>
      </c>
      <c r="AH22" s="382">
        <v>145</v>
      </c>
      <c r="AI22" s="382">
        <v>2</v>
      </c>
      <c r="AJ22" s="382">
        <v>99</v>
      </c>
      <c r="AK22" s="383">
        <v>100</v>
      </c>
      <c r="AL22" s="383">
        <f>+AD22/SUM($AD22+$AI22+$AJ22)*100</f>
        <v>81.602914389799636</v>
      </c>
      <c r="AM22" s="383">
        <f t="shared" ref="AM22:AR22" si="48">+AE22/SUM($AD22+$AI22+$AJ22)*100</f>
        <v>55.191256830601091</v>
      </c>
      <c r="AN22" s="383">
        <f t="shared" si="48"/>
        <v>30.236794171220399</v>
      </c>
      <c r="AO22" s="383">
        <f t="shared" si="48"/>
        <v>14.754098360655737</v>
      </c>
      <c r="AP22" s="383">
        <f t="shared" si="48"/>
        <v>26.411657559198542</v>
      </c>
      <c r="AQ22" s="383">
        <f t="shared" si="48"/>
        <v>0.36429872495446264</v>
      </c>
      <c r="AR22" s="384">
        <f t="shared" si="48"/>
        <v>18.032786885245901</v>
      </c>
      <c r="AT22" s="389" t="s">
        <v>556</v>
      </c>
      <c r="AV22" s="742"/>
      <c r="AW22" s="742"/>
      <c r="AX22" s="378"/>
      <c r="AY22" s="389" t="s">
        <v>556</v>
      </c>
      <c r="AZ22" s="385"/>
      <c r="BA22" s="382">
        <v>693</v>
      </c>
      <c r="BB22" s="382">
        <v>576</v>
      </c>
      <c r="BC22" s="382">
        <v>325</v>
      </c>
      <c r="BD22" s="382">
        <v>142</v>
      </c>
      <c r="BE22" s="382">
        <v>99</v>
      </c>
      <c r="BF22" s="382">
        <v>251</v>
      </c>
      <c r="BG22" s="382">
        <v>8</v>
      </c>
      <c r="BH22" s="382">
        <v>109</v>
      </c>
      <c r="BI22" s="383">
        <v>100</v>
      </c>
      <c r="BJ22" s="383">
        <f>+BB22/SUM($BB22,$BG22,$BH22)*100</f>
        <v>83.116883116883116</v>
      </c>
      <c r="BK22" s="383">
        <f t="shared" ref="BK22:BL22" si="49">+BC22/SUM($BB22,$BG22,$BH22)*100</f>
        <v>46.897546897546896</v>
      </c>
      <c r="BL22" s="383">
        <f t="shared" si="49"/>
        <v>20.49062049062049</v>
      </c>
      <c r="BM22" s="383">
        <f t="shared" ref="BM22" si="50">+BE22/SUM($BB22,$BG22,$BH22)*100</f>
        <v>14.285714285714285</v>
      </c>
      <c r="BN22" s="383">
        <f t="shared" ref="BN22" si="51">+BF22/SUM($BB22,$BG22,$BH22)*100</f>
        <v>36.21933621933622</v>
      </c>
      <c r="BO22" s="383">
        <f t="shared" ref="BO22:BP22" si="52">+BG22/SUM($BB22,$BG22,$BH22)*100</f>
        <v>1.1544011544011543</v>
      </c>
      <c r="BP22" s="384">
        <f t="shared" si="52"/>
        <v>15.728715728715729</v>
      </c>
      <c r="BR22" s="389" t="s">
        <v>556</v>
      </c>
      <c r="BT22" s="742"/>
      <c r="BU22" s="742"/>
      <c r="BV22" s="378"/>
      <c r="BW22" s="389" t="s">
        <v>556</v>
      </c>
      <c r="BX22" s="385"/>
      <c r="BY22" s="382">
        <v>660</v>
      </c>
      <c r="BZ22" s="382">
        <v>555</v>
      </c>
      <c r="CA22" s="382">
        <v>241</v>
      </c>
      <c r="CB22" s="382">
        <v>78</v>
      </c>
      <c r="CC22" s="382">
        <v>79</v>
      </c>
      <c r="CD22" s="382">
        <v>314</v>
      </c>
      <c r="CE22" s="382">
        <v>3</v>
      </c>
      <c r="CF22" s="382">
        <v>102</v>
      </c>
      <c r="CG22" s="383">
        <v>100</v>
      </c>
      <c r="CH22" s="383">
        <f>+BZ22/SUM($BZ22,$CE22,$CF22)*100</f>
        <v>84.090909090909093</v>
      </c>
      <c r="CI22" s="383">
        <f t="shared" ref="CI22:CN22" si="53">+CA22/SUM($BZ22,$CE22,$CF22)*100</f>
        <v>36.515151515151516</v>
      </c>
      <c r="CJ22" s="383">
        <f t="shared" si="53"/>
        <v>11.818181818181818</v>
      </c>
      <c r="CK22" s="383">
        <f t="shared" si="53"/>
        <v>11.969696969696969</v>
      </c>
      <c r="CL22" s="383">
        <f t="shared" si="53"/>
        <v>47.575757575757578</v>
      </c>
      <c r="CM22" s="383">
        <f t="shared" si="53"/>
        <v>0.45454545454545453</v>
      </c>
      <c r="CN22" s="384">
        <f t="shared" si="53"/>
        <v>15.454545454545453</v>
      </c>
      <c r="CP22" s="389" t="s">
        <v>556</v>
      </c>
      <c r="CR22" s="742"/>
    </row>
    <row r="23" spans="1:96" s="71" customFormat="1" ht="5.45" customHeight="1">
      <c r="A23" s="391"/>
      <c r="B23" s="378"/>
      <c r="C23" s="392"/>
      <c r="D23" s="385"/>
      <c r="E23" s="382"/>
      <c r="F23" s="382"/>
      <c r="G23" s="382"/>
      <c r="H23" s="382"/>
      <c r="I23" s="382"/>
      <c r="J23" s="382"/>
      <c r="K23" s="382"/>
      <c r="L23" s="382"/>
      <c r="M23" s="383"/>
      <c r="N23" s="383"/>
      <c r="O23" s="383"/>
      <c r="P23" s="383"/>
      <c r="Q23" s="383"/>
      <c r="R23" s="383"/>
      <c r="S23" s="383"/>
      <c r="T23" s="384"/>
      <c r="V23" s="392"/>
      <c r="X23" s="391"/>
      <c r="Y23" s="391"/>
      <c r="Z23" s="378"/>
      <c r="AA23" s="392"/>
      <c r="AB23" s="385"/>
      <c r="AC23" s="382"/>
      <c r="AD23" s="382"/>
      <c r="AE23" s="382"/>
      <c r="AF23" s="382"/>
      <c r="AG23" s="382"/>
      <c r="AH23" s="382"/>
      <c r="AI23" s="382"/>
      <c r="AJ23" s="382"/>
      <c r="AK23" s="387"/>
      <c r="AL23" s="387"/>
      <c r="AM23" s="387"/>
      <c r="AN23" s="387"/>
      <c r="AO23" s="387"/>
      <c r="AP23" s="387"/>
      <c r="AQ23" s="387"/>
      <c r="AR23" s="393"/>
      <c r="AT23" s="392"/>
      <c r="AV23" s="391"/>
      <c r="AW23" s="394"/>
      <c r="AX23" s="378"/>
      <c r="AY23" s="395"/>
      <c r="AZ23" s="385"/>
      <c r="BA23" s="382"/>
      <c r="BB23" s="382"/>
      <c r="BC23" s="382"/>
      <c r="BD23" s="382"/>
      <c r="BE23" s="382"/>
      <c r="BF23" s="382"/>
      <c r="BG23" s="382"/>
      <c r="BH23" s="382"/>
      <c r="BI23" s="387"/>
      <c r="BJ23" s="387"/>
      <c r="BK23" s="387"/>
      <c r="BL23" s="387"/>
      <c r="BM23" s="387"/>
      <c r="BN23" s="387"/>
      <c r="BO23" s="387"/>
      <c r="BP23" s="393"/>
      <c r="BR23" s="395"/>
      <c r="BT23" s="394"/>
      <c r="BU23" s="394"/>
      <c r="BV23" s="378"/>
      <c r="BW23" s="395"/>
      <c r="BX23" s="385"/>
      <c r="BY23" s="382"/>
      <c r="BZ23" s="382"/>
      <c r="CA23" s="382"/>
      <c r="CB23" s="382"/>
      <c r="CC23" s="382"/>
      <c r="CD23" s="382"/>
      <c r="CE23" s="382"/>
      <c r="CF23" s="382"/>
      <c r="CG23" s="387"/>
      <c r="CH23" s="387"/>
      <c r="CI23" s="387"/>
      <c r="CJ23" s="387"/>
      <c r="CK23" s="387"/>
      <c r="CL23" s="387"/>
      <c r="CM23" s="387"/>
      <c r="CN23" s="393"/>
      <c r="CP23" s="395"/>
      <c r="CR23" s="394"/>
    </row>
    <row r="24" spans="1:96" s="71" customFormat="1" ht="12" customHeight="1">
      <c r="A24" s="741" t="s">
        <v>54</v>
      </c>
      <c r="B24" s="375"/>
      <c r="C24" s="417" t="s">
        <v>547</v>
      </c>
      <c r="D24" s="422"/>
      <c r="E24" s="419">
        <v>66674</v>
      </c>
      <c r="F24" s="419">
        <v>42265</v>
      </c>
      <c r="G24" s="419">
        <v>32947</v>
      </c>
      <c r="H24" s="419">
        <v>11391</v>
      </c>
      <c r="I24" s="419">
        <v>14140</v>
      </c>
      <c r="J24" s="419">
        <v>9318</v>
      </c>
      <c r="K24" s="419">
        <v>504</v>
      </c>
      <c r="L24" s="419">
        <v>23826</v>
      </c>
      <c r="M24" s="420">
        <v>100</v>
      </c>
      <c r="N24" s="420">
        <f>+F24/SUM($F24+$K24+$L24)*100</f>
        <v>63.465725655079211</v>
      </c>
      <c r="O24" s="420">
        <f t="shared" ref="O24" si="54">+G24/SUM($F24+$K24+$L24)*100</f>
        <v>49.473684210526315</v>
      </c>
      <c r="P24" s="420">
        <f t="shared" ref="P24" si="55">+H24/SUM($F24+$K24+$L24)*100</f>
        <v>17.104887754335913</v>
      </c>
      <c r="Q24" s="420">
        <f t="shared" ref="Q24" si="56">+I24/SUM($F24+$K24+$L24)*100</f>
        <v>21.232825287183722</v>
      </c>
      <c r="R24" s="420">
        <f t="shared" ref="R24" si="57">+J24/SUM($F24+$K24+$L24)*100</f>
        <v>13.992041444552894</v>
      </c>
      <c r="S24" s="420">
        <f t="shared" ref="S24" si="58">+K24/SUM($F24+$K24+$L24)*100</f>
        <v>0.75681357459268717</v>
      </c>
      <c r="T24" s="421">
        <f t="shared" ref="T24" si="59">+L24/SUM($F24+$K24+$L24)*100</f>
        <v>35.777460770328098</v>
      </c>
      <c r="V24" s="417" t="s">
        <v>547</v>
      </c>
      <c r="X24" s="741" t="s">
        <v>54</v>
      </c>
      <c r="Y24" s="742" t="s">
        <v>557</v>
      </c>
      <c r="Z24" s="378"/>
      <c r="AA24" s="417" t="s">
        <v>547</v>
      </c>
      <c r="AB24" s="376"/>
      <c r="AC24" s="419">
        <v>8660</v>
      </c>
      <c r="AD24" s="419">
        <v>5200</v>
      </c>
      <c r="AE24" s="419">
        <v>4439</v>
      </c>
      <c r="AF24" s="419">
        <v>1519</v>
      </c>
      <c r="AG24" s="419">
        <v>2097</v>
      </c>
      <c r="AH24" s="419">
        <v>761</v>
      </c>
      <c r="AI24" s="419">
        <v>127</v>
      </c>
      <c r="AJ24" s="419">
        <v>3311</v>
      </c>
      <c r="AK24" s="420">
        <v>100</v>
      </c>
      <c r="AL24" s="420">
        <f>+AD24/SUM($AD24+$AI24+$AJ24)*100</f>
        <v>60.199120166705256</v>
      </c>
      <c r="AM24" s="420">
        <f t="shared" ref="AM24" si="60">+AE24/SUM($AD24+$AI24+$AJ24)*100</f>
        <v>51.389210465385503</v>
      </c>
      <c r="AN24" s="420">
        <f t="shared" ref="AN24" si="61">+AF24/SUM($AD24+$AI24+$AJ24)*100</f>
        <v>17.585089141004861</v>
      </c>
      <c r="AO24" s="420">
        <f t="shared" ref="AO24" si="62">+AG24/SUM($AD24+$AI24+$AJ24)*100</f>
        <v>24.276452882611714</v>
      </c>
      <c r="AP24" s="420">
        <f t="shared" ref="AP24" si="63">+AH24/SUM($AD24+$AI24+$AJ24)*100</f>
        <v>8.80990970131975</v>
      </c>
      <c r="AQ24" s="420">
        <f t="shared" ref="AQ24" si="64">+AI24/SUM($AD24+$AI24+$AJ24)*100</f>
        <v>1.4702477425329938</v>
      </c>
      <c r="AR24" s="421">
        <f t="shared" ref="AR24" si="65">+AJ24/SUM($AD24+$AI24+$AJ24)*100</f>
        <v>38.330632090761753</v>
      </c>
      <c r="AT24" s="417" t="s">
        <v>547</v>
      </c>
      <c r="AV24" s="742" t="s">
        <v>557</v>
      </c>
      <c r="AW24" s="742" t="s">
        <v>558</v>
      </c>
      <c r="AX24" s="378"/>
      <c r="AY24" s="417" t="s">
        <v>547</v>
      </c>
      <c r="AZ24" s="377"/>
      <c r="BA24" s="419">
        <v>1026</v>
      </c>
      <c r="BB24" s="419">
        <v>814</v>
      </c>
      <c r="BC24" s="419">
        <v>555</v>
      </c>
      <c r="BD24" s="419">
        <v>186</v>
      </c>
      <c r="BE24" s="419">
        <v>259</v>
      </c>
      <c r="BF24" s="419">
        <v>259</v>
      </c>
      <c r="BG24" s="419">
        <v>6</v>
      </c>
      <c r="BH24" s="419">
        <v>203</v>
      </c>
      <c r="BI24" s="420">
        <v>100</v>
      </c>
      <c r="BJ24" s="420">
        <f>+BB24/SUM($BB24,$BG24,$BH24)*100</f>
        <v>79.569892473118273</v>
      </c>
      <c r="BK24" s="420">
        <f t="shared" ref="BK24:BK25" si="66">+BC24/SUM($BB24,$BG24,$BH24)*100</f>
        <v>54.252199413489734</v>
      </c>
      <c r="BL24" s="420">
        <f t="shared" ref="BL24:BL25" si="67">+BD24/SUM($BB24,$BG24,$BH24)*100</f>
        <v>18.181818181818183</v>
      </c>
      <c r="BM24" s="420">
        <f t="shared" ref="BM24:BM25" si="68">+BE24/SUM($BB24,$BG24,$BH24)*100</f>
        <v>25.317693059628542</v>
      </c>
      <c r="BN24" s="420">
        <f t="shared" ref="BN24:BN25" si="69">+BF24/SUM($BB24,$BG24,$BH24)*100</f>
        <v>25.317693059628542</v>
      </c>
      <c r="BO24" s="420">
        <f t="shared" ref="BO24:BO25" si="70">+BG24/SUM($BB24,$BG24,$BH24)*100</f>
        <v>0.5865102639296188</v>
      </c>
      <c r="BP24" s="421">
        <f t="shared" ref="BP24:BP25" si="71">+BH24/SUM($BB24,$BG24,$BH24)*100</f>
        <v>19.843597262952102</v>
      </c>
      <c r="BR24" s="417" t="s">
        <v>547</v>
      </c>
      <c r="BT24" s="742" t="s">
        <v>558</v>
      </c>
      <c r="BU24" s="742" t="s">
        <v>559</v>
      </c>
      <c r="BV24" s="378"/>
      <c r="BW24" s="423" t="s">
        <v>547</v>
      </c>
      <c r="BX24" s="379"/>
      <c r="BY24" s="424">
        <v>1126</v>
      </c>
      <c r="BZ24" s="424">
        <v>944</v>
      </c>
      <c r="CA24" s="424">
        <v>492</v>
      </c>
      <c r="CB24" s="424">
        <v>145</v>
      </c>
      <c r="CC24" s="424">
        <v>211</v>
      </c>
      <c r="CD24" s="424">
        <v>452</v>
      </c>
      <c r="CE24" s="424">
        <v>11</v>
      </c>
      <c r="CF24" s="424">
        <v>171</v>
      </c>
      <c r="CG24" s="420">
        <v>100</v>
      </c>
      <c r="CH24" s="420">
        <f>+BZ24/SUM($BZ24,$CE24,$CF24)*100</f>
        <v>83.836589698046183</v>
      </c>
      <c r="CI24" s="420">
        <f t="shared" ref="CI24:CI25" si="72">+CA24/SUM($BZ24,$CE24,$CF24)*100</f>
        <v>43.694493783303727</v>
      </c>
      <c r="CJ24" s="420">
        <f t="shared" ref="CJ24:CJ25" si="73">+CB24/SUM($BZ24,$CE24,$CF24)*100</f>
        <v>12.877442273534637</v>
      </c>
      <c r="CK24" s="420">
        <f t="shared" ref="CK24:CK25" si="74">+CC24/SUM($BZ24,$CE24,$CF24)*100</f>
        <v>18.738898756660745</v>
      </c>
      <c r="CL24" s="420">
        <f t="shared" ref="CL24:CL25" si="75">+CD24/SUM($BZ24,$CE24,$CF24)*100</f>
        <v>40.142095914742455</v>
      </c>
      <c r="CM24" s="420">
        <f t="shared" ref="CM24:CM25" si="76">+CE24/SUM($BZ24,$CE24,$CF24)*100</f>
        <v>0.97690941385435182</v>
      </c>
      <c r="CN24" s="421">
        <f t="shared" ref="CN24:CN25" si="77">+CF24/SUM($BZ24,$CE24,$CF24)*100</f>
        <v>15.186500888099467</v>
      </c>
      <c r="CP24" s="417" t="s">
        <v>547</v>
      </c>
      <c r="CR24" s="742" t="s">
        <v>559</v>
      </c>
    </row>
    <row r="25" spans="1:96" s="71" customFormat="1" ht="12" customHeight="1">
      <c r="A25" s="741"/>
      <c r="B25" s="378"/>
      <c r="C25" s="380" t="s">
        <v>551</v>
      </c>
      <c r="D25" s="385"/>
      <c r="E25" s="382">
        <v>157475</v>
      </c>
      <c r="F25" s="382">
        <v>131975</v>
      </c>
      <c r="G25" s="382">
        <v>90109</v>
      </c>
      <c r="H25" s="382">
        <v>22782</v>
      </c>
      <c r="I25" s="382">
        <v>50234</v>
      </c>
      <c r="J25" s="382">
        <v>41866</v>
      </c>
      <c r="K25" s="382">
        <v>1449</v>
      </c>
      <c r="L25" s="382">
        <v>23826</v>
      </c>
      <c r="M25" s="383">
        <v>100</v>
      </c>
      <c r="N25" s="383">
        <f>+F25/SUM($F25+$K25+$L25)*100</f>
        <v>83.926868044515103</v>
      </c>
      <c r="O25" s="383">
        <f t="shared" ref="O25" si="78">+G25/SUM($F25+$K25+$L25)*100</f>
        <v>57.303020667726543</v>
      </c>
      <c r="P25" s="383">
        <f t="shared" ref="P25" si="79">+H25/SUM($F25+$K25+$L25)*100</f>
        <v>14.487758346581876</v>
      </c>
      <c r="Q25" s="383">
        <f t="shared" ref="Q25" si="80">+I25/SUM($F25+$K25+$L25)*100</f>
        <v>31.945310015898254</v>
      </c>
      <c r="R25" s="383">
        <f t="shared" ref="R25" si="81">+J25/SUM($F25+$K25+$L25)*100</f>
        <v>26.62384737678855</v>
      </c>
      <c r="S25" s="383">
        <f t="shared" ref="S25" si="82">+K25/SUM($F25+$K25+$L25)*100</f>
        <v>0.92146263910969795</v>
      </c>
      <c r="T25" s="384">
        <f t="shared" ref="T25" si="83">+L25/SUM($F25+$K25+$L25)*100</f>
        <v>15.1516693163752</v>
      </c>
      <c r="V25" s="380" t="s">
        <v>551</v>
      </c>
      <c r="X25" s="741"/>
      <c r="Y25" s="742"/>
      <c r="Z25" s="378"/>
      <c r="AA25" s="380" t="s">
        <v>551</v>
      </c>
      <c r="AB25" s="381"/>
      <c r="AC25" s="382">
        <v>19432</v>
      </c>
      <c r="AD25" s="382">
        <v>15734</v>
      </c>
      <c r="AE25" s="382">
        <v>12479</v>
      </c>
      <c r="AF25" s="382">
        <v>3038</v>
      </c>
      <c r="AG25" s="382">
        <v>7491</v>
      </c>
      <c r="AH25" s="382">
        <v>3255</v>
      </c>
      <c r="AI25" s="382">
        <v>318</v>
      </c>
      <c r="AJ25" s="382">
        <v>3311</v>
      </c>
      <c r="AK25" s="383">
        <v>100</v>
      </c>
      <c r="AL25" s="383">
        <f>+AD25/SUM($AD25+$AI25+$AJ25)*100</f>
        <v>81.258069514021585</v>
      </c>
      <c r="AM25" s="383">
        <f t="shared" ref="AM25" si="84">+AE25/SUM($AD25+$AI25+$AJ25)*100</f>
        <v>64.447657904250377</v>
      </c>
      <c r="AN25" s="383">
        <f t="shared" ref="AN25" si="85">+AF25/SUM($AD25+$AI25+$AJ25)*100</f>
        <v>15.689717502453131</v>
      </c>
      <c r="AO25" s="383">
        <f t="shared" ref="AO25" si="86">+AG25/SUM($AD25+$AI25+$AJ25)*100</f>
        <v>38.687186902855963</v>
      </c>
      <c r="AP25" s="383">
        <f t="shared" ref="AP25" si="87">+AH25/SUM($AD25+$AI25+$AJ25)*100</f>
        <v>16.810411609771215</v>
      </c>
      <c r="AQ25" s="383">
        <f t="shared" ref="AQ25" si="88">+AI25/SUM($AD25+$AI25+$AJ25)*100</f>
        <v>1.6423074936735012</v>
      </c>
      <c r="AR25" s="384">
        <f t="shared" ref="AR25" si="89">+AJ25/SUM($AD25+$AI25+$AJ25)*100</f>
        <v>17.099622992304912</v>
      </c>
      <c r="AT25" s="380" t="s">
        <v>551</v>
      </c>
      <c r="AV25" s="742"/>
      <c r="AW25" s="742"/>
      <c r="AX25" s="378"/>
      <c r="AY25" s="380" t="s">
        <v>551</v>
      </c>
      <c r="AZ25" s="385"/>
      <c r="BA25" s="382">
        <v>2995</v>
      </c>
      <c r="BB25" s="382">
        <v>2759</v>
      </c>
      <c r="BC25" s="382">
        <v>1539</v>
      </c>
      <c r="BD25" s="382">
        <v>372</v>
      </c>
      <c r="BE25" s="382">
        <v>922</v>
      </c>
      <c r="BF25" s="382">
        <v>1220</v>
      </c>
      <c r="BG25" s="382">
        <v>21</v>
      </c>
      <c r="BH25" s="382">
        <v>203</v>
      </c>
      <c r="BI25" s="383">
        <v>100</v>
      </c>
      <c r="BJ25" s="383">
        <f>+BB25/SUM($BB25,$BG25,$BH25)*100</f>
        <v>92.490781092859535</v>
      </c>
      <c r="BK25" s="383">
        <f t="shared" si="66"/>
        <v>51.592356687898089</v>
      </c>
      <c r="BL25" s="383">
        <f t="shared" si="67"/>
        <v>12.470667113643982</v>
      </c>
      <c r="BM25" s="383">
        <f t="shared" si="68"/>
        <v>30.908481394569225</v>
      </c>
      <c r="BN25" s="383">
        <f t="shared" si="69"/>
        <v>40.898424404961446</v>
      </c>
      <c r="BO25" s="383">
        <f t="shared" si="70"/>
        <v>0.70398927254441834</v>
      </c>
      <c r="BP25" s="384">
        <f t="shared" si="71"/>
        <v>6.8052296345960439</v>
      </c>
      <c r="BR25" s="380" t="s">
        <v>551</v>
      </c>
      <c r="BT25" s="742"/>
      <c r="BU25" s="742"/>
      <c r="BV25" s="378"/>
      <c r="BW25" s="380" t="s">
        <v>551</v>
      </c>
      <c r="BX25" s="385"/>
      <c r="BY25" s="382">
        <v>3752</v>
      </c>
      <c r="BZ25" s="382">
        <v>3532</v>
      </c>
      <c r="CA25" s="382">
        <v>1298</v>
      </c>
      <c r="CB25" s="382">
        <v>290</v>
      </c>
      <c r="CC25" s="382">
        <v>708</v>
      </c>
      <c r="CD25" s="382">
        <v>2234</v>
      </c>
      <c r="CE25" s="382">
        <v>49</v>
      </c>
      <c r="CF25" s="382">
        <v>171</v>
      </c>
      <c r="CG25" s="383">
        <v>100</v>
      </c>
      <c r="CH25" s="383">
        <f t="shared" ref="CH25" si="90">+BZ25/SUM($BZ25,$CE25,$CF25)*100</f>
        <v>94.136460554370998</v>
      </c>
      <c r="CI25" s="383">
        <f t="shared" si="72"/>
        <v>34.594882729211086</v>
      </c>
      <c r="CJ25" s="383">
        <f t="shared" si="73"/>
        <v>7.729211087420043</v>
      </c>
      <c r="CK25" s="383">
        <f t="shared" si="74"/>
        <v>18.869936034115138</v>
      </c>
      <c r="CL25" s="383">
        <f t="shared" si="75"/>
        <v>59.541577825159919</v>
      </c>
      <c r="CM25" s="383">
        <f t="shared" si="76"/>
        <v>1.3059701492537312</v>
      </c>
      <c r="CN25" s="384">
        <f t="shared" si="77"/>
        <v>4.5575692963752665</v>
      </c>
      <c r="CP25" s="380" t="s">
        <v>551</v>
      </c>
      <c r="CR25" s="742"/>
    </row>
    <row r="26" spans="1:96" s="71" customFormat="1" ht="12" customHeight="1">
      <c r="A26" s="741"/>
      <c r="B26" s="378"/>
      <c r="C26" s="386" t="s">
        <v>552</v>
      </c>
      <c r="D26" s="385"/>
      <c r="E26" s="387">
        <f>+E25/E24</f>
        <v>2.3618651948285687</v>
      </c>
      <c r="F26" s="387">
        <f>+F25/F24</f>
        <v>3.1225600378563825</v>
      </c>
      <c r="G26" s="387">
        <f t="shared" ref="G26" si="91">+G25/G24</f>
        <v>2.7349682823929342</v>
      </c>
      <c r="H26" s="387">
        <f t="shared" ref="H26" si="92">+H25/H24</f>
        <v>2</v>
      </c>
      <c r="I26" s="387">
        <f t="shared" ref="I26" si="93">+I25/I24</f>
        <v>3.5526166902404528</v>
      </c>
      <c r="J26" s="387">
        <f t="shared" ref="J26" si="94">+J25/J24</f>
        <v>4.4930242541317877</v>
      </c>
      <c r="K26" s="387">
        <f t="shared" ref="K26" si="95">+K25/K24</f>
        <v>2.875</v>
      </c>
      <c r="L26" s="387">
        <f t="shared" ref="L26" si="96">+L25/L24</f>
        <v>1</v>
      </c>
      <c r="M26" s="383" t="s">
        <v>93</v>
      </c>
      <c r="N26" s="383" t="s">
        <v>93</v>
      </c>
      <c r="O26" s="383" t="s">
        <v>93</v>
      </c>
      <c r="P26" s="383" t="s">
        <v>93</v>
      </c>
      <c r="Q26" s="383" t="s">
        <v>93</v>
      </c>
      <c r="R26" s="383" t="s">
        <v>93</v>
      </c>
      <c r="S26" s="383" t="s">
        <v>93</v>
      </c>
      <c r="T26" s="384" t="s">
        <v>93</v>
      </c>
      <c r="V26" s="386" t="s">
        <v>552</v>
      </c>
      <c r="X26" s="741"/>
      <c r="Y26" s="742"/>
      <c r="Z26" s="378"/>
      <c r="AA26" s="386" t="s">
        <v>552</v>
      </c>
      <c r="AB26" s="381"/>
      <c r="AC26" s="387">
        <f>+AC25/AC24</f>
        <v>2.2438799076212472</v>
      </c>
      <c r="AD26" s="387">
        <f>+AD25/AD24</f>
        <v>3.0257692307692308</v>
      </c>
      <c r="AE26" s="387">
        <f t="shared" ref="AE26:AJ26" si="97">+AE25/AE24</f>
        <v>2.8112187429601261</v>
      </c>
      <c r="AF26" s="387">
        <f t="shared" si="97"/>
        <v>2</v>
      </c>
      <c r="AG26" s="387">
        <f t="shared" si="97"/>
        <v>3.5722460658082977</v>
      </c>
      <c r="AH26" s="387">
        <f t="shared" si="97"/>
        <v>4.2772667542706966</v>
      </c>
      <c r="AI26" s="387">
        <f t="shared" si="97"/>
        <v>2.5039370078740157</v>
      </c>
      <c r="AJ26" s="387">
        <f t="shared" si="97"/>
        <v>1</v>
      </c>
      <c r="AK26" s="383" t="s">
        <v>93</v>
      </c>
      <c r="AL26" s="383" t="s">
        <v>93</v>
      </c>
      <c r="AM26" s="383" t="s">
        <v>93</v>
      </c>
      <c r="AN26" s="383" t="s">
        <v>93</v>
      </c>
      <c r="AO26" s="383" t="s">
        <v>93</v>
      </c>
      <c r="AP26" s="383" t="s">
        <v>93</v>
      </c>
      <c r="AQ26" s="383" t="s">
        <v>93</v>
      </c>
      <c r="AR26" s="384" t="s">
        <v>93</v>
      </c>
      <c r="AT26" s="386" t="s">
        <v>552</v>
      </c>
      <c r="AV26" s="742"/>
      <c r="AW26" s="742"/>
      <c r="AX26" s="378"/>
      <c r="AY26" s="386" t="s">
        <v>552</v>
      </c>
      <c r="AZ26" s="385"/>
      <c r="BA26" s="387">
        <f>+BA25/BA24</f>
        <v>2.9191033138401559</v>
      </c>
      <c r="BB26" s="387">
        <f>+BB25/BB24</f>
        <v>3.3894348894348894</v>
      </c>
      <c r="BC26" s="387">
        <f t="shared" ref="BC26:BH26" si="98">+BC25/BC24</f>
        <v>2.7729729729729731</v>
      </c>
      <c r="BD26" s="387">
        <f t="shared" si="98"/>
        <v>2</v>
      </c>
      <c r="BE26" s="387">
        <f t="shared" si="98"/>
        <v>3.5598455598455598</v>
      </c>
      <c r="BF26" s="387">
        <f t="shared" si="98"/>
        <v>4.7104247104247108</v>
      </c>
      <c r="BG26" s="387">
        <f t="shared" si="98"/>
        <v>3.5</v>
      </c>
      <c r="BH26" s="387">
        <f t="shared" si="98"/>
        <v>1</v>
      </c>
      <c r="BI26" s="383" t="s">
        <v>93</v>
      </c>
      <c r="BJ26" s="383" t="s">
        <v>93</v>
      </c>
      <c r="BK26" s="383" t="s">
        <v>93</v>
      </c>
      <c r="BL26" s="383" t="s">
        <v>93</v>
      </c>
      <c r="BM26" s="383" t="s">
        <v>93</v>
      </c>
      <c r="BN26" s="383" t="s">
        <v>93</v>
      </c>
      <c r="BO26" s="383" t="s">
        <v>93</v>
      </c>
      <c r="BP26" s="384" t="s">
        <v>93</v>
      </c>
      <c r="BR26" s="386" t="s">
        <v>552</v>
      </c>
      <c r="BT26" s="742"/>
      <c r="BU26" s="742"/>
      <c r="BV26" s="378"/>
      <c r="BW26" s="386" t="s">
        <v>552</v>
      </c>
      <c r="BX26" s="385"/>
      <c r="BY26" s="387">
        <f>+BY25/BY24</f>
        <v>3.3321492007104796</v>
      </c>
      <c r="BZ26" s="387">
        <f>+BZ25/BZ24</f>
        <v>3.7415254237288136</v>
      </c>
      <c r="CA26" s="387">
        <f t="shared" ref="CA26:CF26" si="99">+CA25/CA24</f>
        <v>2.6382113821138211</v>
      </c>
      <c r="CB26" s="387">
        <f t="shared" si="99"/>
        <v>2</v>
      </c>
      <c r="CC26" s="387">
        <f t="shared" si="99"/>
        <v>3.3554502369668247</v>
      </c>
      <c r="CD26" s="387">
        <f t="shared" si="99"/>
        <v>4.9424778761061949</v>
      </c>
      <c r="CE26" s="387">
        <f t="shared" si="99"/>
        <v>4.4545454545454541</v>
      </c>
      <c r="CF26" s="387">
        <f t="shared" si="99"/>
        <v>1</v>
      </c>
      <c r="CG26" s="383" t="s">
        <v>93</v>
      </c>
      <c r="CH26" s="383" t="s">
        <v>93</v>
      </c>
      <c r="CI26" s="383" t="s">
        <v>93</v>
      </c>
      <c r="CJ26" s="383" t="s">
        <v>93</v>
      </c>
      <c r="CK26" s="383" t="s">
        <v>93</v>
      </c>
      <c r="CL26" s="383" t="s">
        <v>93</v>
      </c>
      <c r="CM26" s="383" t="s">
        <v>93</v>
      </c>
      <c r="CN26" s="384" t="s">
        <v>93</v>
      </c>
      <c r="CP26" s="386" t="s">
        <v>552</v>
      </c>
      <c r="CR26" s="742"/>
    </row>
    <row r="27" spans="1:96" s="71" customFormat="1" ht="12" customHeight="1">
      <c r="A27" s="741"/>
      <c r="B27" s="378"/>
      <c r="C27" s="388" t="s">
        <v>553</v>
      </c>
      <c r="D27" s="385"/>
      <c r="E27" s="382"/>
      <c r="F27" s="382"/>
      <c r="G27" s="382"/>
      <c r="H27" s="382"/>
      <c r="I27" s="382"/>
      <c r="J27" s="382"/>
      <c r="K27" s="382"/>
      <c r="L27" s="382"/>
      <c r="M27" s="383"/>
      <c r="N27" s="383"/>
      <c r="O27" s="383"/>
      <c r="P27" s="383"/>
      <c r="Q27" s="383"/>
      <c r="R27" s="383"/>
      <c r="S27" s="383"/>
      <c r="T27" s="384"/>
      <c r="V27" s="388" t="s">
        <v>553</v>
      </c>
      <c r="X27" s="741"/>
      <c r="Y27" s="742"/>
      <c r="Z27" s="378"/>
      <c r="AA27" s="388" t="s">
        <v>553</v>
      </c>
      <c r="AB27" s="385"/>
      <c r="AC27" s="382"/>
      <c r="AD27" s="382"/>
      <c r="AE27" s="382"/>
      <c r="AF27" s="382"/>
      <c r="AG27" s="382"/>
      <c r="AH27" s="382"/>
      <c r="AI27" s="382"/>
      <c r="AJ27" s="382"/>
      <c r="AK27" s="383"/>
      <c r="AL27" s="383"/>
      <c r="AM27" s="383"/>
      <c r="AN27" s="383"/>
      <c r="AO27" s="383"/>
      <c r="AP27" s="383"/>
      <c r="AQ27" s="383"/>
      <c r="AR27" s="384"/>
      <c r="AT27" s="388" t="s">
        <v>553</v>
      </c>
      <c r="AV27" s="742"/>
      <c r="AW27" s="742"/>
      <c r="AX27" s="378"/>
      <c r="AY27" s="388" t="s">
        <v>553</v>
      </c>
      <c r="AZ27" s="385"/>
      <c r="BA27" s="382"/>
      <c r="BB27" s="382"/>
      <c r="BC27" s="382"/>
      <c r="BD27" s="382"/>
      <c r="BE27" s="382"/>
      <c r="BF27" s="382"/>
      <c r="BG27" s="382"/>
      <c r="BH27" s="382"/>
      <c r="BI27" s="383"/>
      <c r="BJ27" s="383"/>
      <c r="BK27" s="383"/>
      <c r="BL27" s="383"/>
      <c r="BM27" s="383"/>
      <c r="BN27" s="383"/>
      <c r="BO27" s="383"/>
      <c r="BP27" s="384"/>
      <c r="BR27" s="388" t="s">
        <v>553</v>
      </c>
      <c r="BT27" s="742"/>
      <c r="BU27" s="742"/>
      <c r="BV27" s="378"/>
      <c r="BW27" s="388" t="s">
        <v>553</v>
      </c>
      <c r="BX27" s="385"/>
      <c r="BY27" s="382"/>
      <c r="BZ27" s="382"/>
      <c r="CA27" s="382"/>
      <c r="CB27" s="382"/>
      <c r="CC27" s="382"/>
      <c r="CD27" s="382"/>
      <c r="CE27" s="382"/>
      <c r="CF27" s="382"/>
      <c r="CG27" s="383"/>
      <c r="CH27" s="383"/>
      <c r="CI27" s="383"/>
      <c r="CJ27" s="383"/>
      <c r="CK27" s="383"/>
      <c r="CL27" s="383"/>
      <c r="CM27" s="383"/>
      <c r="CN27" s="384"/>
      <c r="CP27" s="388" t="s">
        <v>553</v>
      </c>
      <c r="CR27" s="742"/>
    </row>
    <row r="28" spans="1:96" s="71" customFormat="1" ht="12" customHeight="1">
      <c r="A28" s="741"/>
      <c r="B28" s="378"/>
      <c r="C28" s="389" t="s">
        <v>554</v>
      </c>
      <c r="D28" s="385"/>
      <c r="E28" s="382">
        <v>5032</v>
      </c>
      <c r="F28" s="382">
        <v>5004</v>
      </c>
      <c r="G28" s="382">
        <v>3426</v>
      </c>
      <c r="H28" s="382" t="s">
        <v>93</v>
      </c>
      <c r="I28" s="382">
        <v>3136</v>
      </c>
      <c r="J28" s="382">
        <v>1578</v>
      </c>
      <c r="K28" s="382">
        <v>28</v>
      </c>
      <c r="L28" s="382" t="s">
        <v>93</v>
      </c>
      <c r="M28" s="383">
        <v>100</v>
      </c>
      <c r="N28" s="383">
        <f>+F28/SUM($F28+$K28)*100</f>
        <v>99.443561208267099</v>
      </c>
      <c r="O28" s="383">
        <f t="shared" ref="O28" si="100">+G28/SUM($F28+$K28)*100</f>
        <v>68.08426073131956</v>
      </c>
      <c r="P28" s="383" t="s">
        <v>9</v>
      </c>
      <c r="Q28" s="383">
        <f t="shared" ref="Q28" si="101">+I28/SUM($F28+$K28)*100</f>
        <v>62.321144674085851</v>
      </c>
      <c r="R28" s="383">
        <f t="shared" ref="R28" si="102">+J28/SUM($F28+$K28)*100</f>
        <v>31.359300476947539</v>
      </c>
      <c r="S28" s="383">
        <f t="shared" ref="S28" si="103">+K28/SUM($F28+$K28)*100</f>
        <v>0.55643879173290933</v>
      </c>
      <c r="T28" s="384" t="s">
        <v>9</v>
      </c>
      <c r="V28" s="389" t="s">
        <v>554</v>
      </c>
      <c r="X28" s="741"/>
      <c r="Y28" s="742"/>
      <c r="Z28" s="378"/>
      <c r="AA28" s="389" t="s">
        <v>554</v>
      </c>
      <c r="AB28" s="381"/>
      <c r="AC28" s="382">
        <v>865</v>
      </c>
      <c r="AD28" s="382">
        <v>861</v>
      </c>
      <c r="AE28" s="382">
        <v>699</v>
      </c>
      <c r="AF28" s="382" t="s">
        <v>93</v>
      </c>
      <c r="AG28" s="382">
        <v>649</v>
      </c>
      <c r="AH28" s="382">
        <v>162</v>
      </c>
      <c r="AI28" s="382">
        <v>4</v>
      </c>
      <c r="AJ28" s="382" t="s">
        <v>93</v>
      </c>
      <c r="AK28" s="383">
        <v>100</v>
      </c>
      <c r="AL28" s="383">
        <f>+AD28/SUM($AD28+$AI28)*100</f>
        <v>99.537572254335259</v>
      </c>
      <c r="AM28" s="383">
        <f>+AE28/SUM($AD28+$AI28)*100</f>
        <v>80.809248554913296</v>
      </c>
      <c r="AN28" s="383" t="s">
        <v>9</v>
      </c>
      <c r="AO28" s="383">
        <f t="shared" ref="AO28" si="104">+AG28/SUM($AD28+$AI28)*100</f>
        <v>75.028901734104053</v>
      </c>
      <c r="AP28" s="383">
        <f t="shared" ref="AP28" si="105">+AH28/SUM($AD28+$AI28)*100</f>
        <v>18.728323699421964</v>
      </c>
      <c r="AQ28" s="383">
        <f t="shared" ref="AQ28" si="106">+AI28/SUM($AD28+$AI28)*100</f>
        <v>0.46242774566473993</v>
      </c>
      <c r="AR28" s="384" t="s">
        <v>9</v>
      </c>
      <c r="AT28" s="389" t="s">
        <v>554</v>
      </c>
      <c r="AV28" s="742"/>
      <c r="AW28" s="742"/>
      <c r="AX28" s="378"/>
      <c r="AY28" s="389" t="s">
        <v>554</v>
      </c>
      <c r="AZ28" s="385"/>
      <c r="BA28" s="382">
        <v>133</v>
      </c>
      <c r="BB28" s="382">
        <v>132</v>
      </c>
      <c r="BC28" s="382">
        <v>81</v>
      </c>
      <c r="BD28" s="382" t="s">
        <v>93</v>
      </c>
      <c r="BE28" s="382">
        <v>76</v>
      </c>
      <c r="BF28" s="382">
        <v>51</v>
      </c>
      <c r="BG28" s="382">
        <v>1</v>
      </c>
      <c r="BH28" s="382" t="s">
        <v>93</v>
      </c>
      <c r="BI28" s="383">
        <v>100</v>
      </c>
      <c r="BJ28" s="383">
        <f>+BB28/SUM($BB28,$BG28,$BH28)*100</f>
        <v>99.248120300751879</v>
      </c>
      <c r="BK28" s="383">
        <f t="shared" ref="BK28:BK30" si="107">+BC28/SUM($BB28,$BG28,$BH28)*100</f>
        <v>60.902255639097746</v>
      </c>
      <c r="BL28" s="383" t="s">
        <v>9</v>
      </c>
      <c r="BM28" s="383">
        <f t="shared" ref="BM28:BM30" si="108">+BE28/SUM($BB28,$BG28,$BH28)*100</f>
        <v>57.142857142857139</v>
      </c>
      <c r="BN28" s="383">
        <f t="shared" ref="BN28:BN30" si="109">+BF28/SUM($BB28,$BG28,$BH28)*100</f>
        <v>38.345864661654133</v>
      </c>
      <c r="BO28" s="383">
        <f t="shared" ref="BO28:BP30" si="110">+BG28/SUM($BB28,$BG28,$BH28)*100</f>
        <v>0.75187969924812026</v>
      </c>
      <c r="BP28" s="384" t="s">
        <v>9</v>
      </c>
      <c r="BR28" s="389" t="s">
        <v>554</v>
      </c>
      <c r="BT28" s="742"/>
      <c r="BU28" s="742"/>
      <c r="BV28" s="378"/>
      <c r="BW28" s="389" t="s">
        <v>554</v>
      </c>
      <c r="BX28" s="385"/>
      <c r="BY28" s="382">
        <v>101</v>
      </c>
      <c r="BZ28" s="382">
        <v>98</v>
      </c>
      <c r="CA28" s="382">
        <v>15</v>
      </c>
      <c r="CB28" s="382" t="s">
        <v>93</v>
      </c>
      <c r="CC28" s="382">
        <v>14</v>
      </c>
      <c r="CD28" s="382">
        <v>83</v>
      </c>
      <c r="CE28" s="382">
        <v>3</v>
      </c>
      <c r="CF28" s="382" t="s">
        <v>93</v>
      </c>
      <c r="CG28" s="383">
        <v>100</v>
      </c>
      <c r="CH28" s="383">
        <f>+BZ28/SUM($BZ28,$CE28)*100</f>
        <v>97.029702970297024</v>
      </c>
      <c r="CI28" s="383">
        <f>+CA28/SUM($BZ28,$CE28)*100</f>
        <v>14.85148514851485</v>
      </c>
      <c r="CJ28" s="383" t="s">
        <v>9</v>
      </c>
      <c r="CK28" s="383">
        <f t="shared" ref="CK28:CK29" si="111">+CC28/SUM($BZ28,$CE28)*100</f>
        <v>13.861386138613863</v>
      </c>
      <c r="CL28" s="383">
        <f t="shared" ref="CL28:CL29" si="112">+CD28/SUM($BZ28,$CE28)*100</f>
        <v>82.178217821782169</v>
      </c>
      <c r="CM28" s="383">
        <f t="shared" ref="CM28:CM29" si="113">+CE28/SUM($BZ28,$CE28)*100</f>
        <v>2.9702970297029703</v>
      </c>
      <c r="CN28" s="384" t="s">
        <v>9</v>
      </c>
      <c r="CP28" s="389" t="s">
        <v>554</v>
      </c>
      <c r="CR28" s="742"/>
    </row>
    <row r="29" spans="1:96" s="71" customFormat="1" ht="12" customHeight="1">
      <c r="A29" s="741"/>
      <c r="B29" s="378"/>
      <c r="C29" s="390" t="s">
        <v>555</v>
      </c>
      <c r="D29" s="385"/>
      <c r="E29" s="382">
        <v>13748</v>
      </c>
      <c r="F29" s="382">
        <v>13592</v>
      </c>
      <c r="G29" s="382">
        <v>9289</v>
      </c>
      <c r="H29" s="382" t="s">
        <v>93</v>
      </c>
      <c r="I29" s="382">
        <v>7506</v>
      </c>
      <c r="J29" s="382">
        <v>4303</v>
      </c>
      <c r="K29" s="382">
        <v>72</v>
      </c>
      <c r="L29" s="382">
        <v>84</v>
      </c>
      <c r="M29" s="383">
        <v>100</v>
      </c>
      <c r="N29" s="383">
        <f>+F29/SUM($F29+$K29+$L29)*100</f>
        <v>98.865289496654057</v>
      </c>
      <c r="O29" s="383">
        <f t="shared" ref="O29:O30" si="114">+G29/SUM($F29+$K29+$L29)*100</f>
        <v>67.566191446028512</v>
      </c>
      <c r="P29" s="383" t="s">
        <v>9</v>
      </c>
      <c r="Q29" s="383">
        <f t="shared" ref="Q29:Q30" si="115">+I29/SUM($F29+$K29+$L29)*100</f>
        <v>54.597032295606631</v>
      </c>
      <c r="R29" s="383">
        <f t="shared" ref="R29:R30" si="116">+J29/SUM($F29+$K29+$L29)*100</f>
        <v>31.299098050625545</v>
      </c>
      <c r="S29" s="383">
        <f t="shared" ref="S29:S30" si="117">+K29/SUM($F29+$K29+$L29)*100</f>
        <v>0.52371254000581902</v>
      </c>
      <c r="T29" s="384">
        <f t="shared" ref="T29:T30" si="118">+L29/SUM($F29+$K29+$L29)*100</f>
        <v>0.61099796334012213</v>
      </c>
      <c r="V29" s="390" t="s">
        <v>555</v>
      </c>
      <c r="X29" s="741"/>
      <c r="Y29" s="742"/>
      <c r="Z29" s="378"/>
      <c r="AA29" s="390" t="s">
        <v>555</v>
      </c>
      <c r="AB29" s="385"/>
      <c r="AC29" s="382">
        <v>2093</v>
      </c>
      <c r="AD29" s="382">
        <v>2066</v>
      </c>
      <c r="AE29" s="382">
        <v>1690</v>
      </c>
      <c r="AF29" s="382" t="s">
        <v>93</v>
      </c>
      <c r="AG29" s="382">
        <v>1401</v>
      </c>
      <c r="AH29" s="382">
        <v>376</v>
      </c>
      <c r="AI29" s="382">
        <v>15</v>
      </c>
      <c r="AJ29" s="382">
        <v>12</v>
      </c>
      <c r="AK29" s="383">
        <v>100</v>
      </c>
      <c r="AL29" s="383">
        <f>+AD29/SUM($AD29+$AI29+$AJ29)*100</f>
        <v>98.709985666507407</v>
      </c>
      <c r="AM29" s="383">
        <f>+AE29/SUM($AD29+$AI29+$AJ29)*100</f>
        <v>80.745341614906835</v>
      </c>
      <c r="AN29" s="383" t="s">
        <v>9</v>
      </c>
      <c r="AO29" s="383">
        <f t="shared" ref="AO29:AR30" si="119">+AG29/SUM($AD29+$AI29+$AJ29)*100</f>
        <v>66.93741041567128</v>
      </c>
      <c r="AP29" s="383">
        <f t="shared" si="119"/>
        <v>17.964644051600573</v>
      </c>
      <c r="AQ29" s="383">
        <f t="shared" si="119"/>
        <v>0.71667462971810802</v>
      </c>
      <c r="AR29" s="384">
        <f t="shared" si="119"/>
        <v>0.5733397037744864</v>
      </c>
      <c r="AT29" s="390" t="s">
        <v>555</v>
      </c>
      <c r="AV29" s="742"/>
      <c r="AW29" s="742"/>
      <c r="AX29" s="378"/>
      <c r="AY29" s="390" t="s">
        <v>555</v>
      </c>
      <c r="AZ29" s="385"/>
      <c r="BA29" s="382">
        <v>303</v>
      </c>
      <c r="BB29" s="382">
        <v>298</v>
      </c>
      <c r="BC29" s="382">
        <v>177</v>
      </c>
      <c r="BD29" s="382" t="s">
        <v>93</v>
      </c>
      <c r="BE29" s="382">
        <v>152</v>
      </c>
      <c r="BF29" s="382">
        <v>121</v>
      </c>
      <c r="BG29" s="382">
        <v>3</v>
      </c>
      <c r="BH29" s="382">
        <v>2</v>
      </c>
      <c r="BI29" s="383">
        <v>100</v>
      </c>
      <c r="BJ29" s="383">
        <f>+BB29/SUM($BB29,$BG29,$BH29)*100</f>
        <v>98.349834983498354</v>
      </c>
      <c r="BK29" s="383">
        <f t="shared" si="107"/>
        <v>58.415841584158414</v>
      </c>
      <c r="BL29" s="383" t="s">
        <v>9</v>
      </c>
      <c r="BM29" s="383">
        <f t="shared" si="108"/>
        <v>50.165016501650165</v>
      </c>
      <c r="BN29" s="383">
        <f t="shared" si="109"/>
        <v>39.933993399339933</v>
      </c>
      <c r="BO29" s="383">
        <f t="shared" si="110"/>
        <v>0.99009900990099009</v>
      </c>
      <c r="BP29" s="384">
        <f t="shared" si="110"/>
        <v>0.66006600660066006</v>
      </c>
      <c r="BR29" s="390" t="s">
        <v>555</v>
      </c>
      <c r="BT29" s="742"/>
      <c r="BU29" s="742"/>
      <c r="BV29" s="378"/>
      <c r="BW29" s="390" t="s">
        <v>555</v>
      </c>
      <c r="BX29" s="385"/>
      <c r="BY29" s="382">
        <v>270</v>
      </c>
      <c r="BZ29" s="382">
        <v>265</v>
      </c>
      <c r="CA29" s="382">
        <v>42</v>
      </c>
      <c r="CB29" s="382" t="s">
        <v>93</v>
      </c>
      <c r="CC29" s="382">
        <v>39</v>
      </c>
      <c r="CD29" s="382">
        <v>223</v>
      </c>
      <c r="CE29" s="382">
        <v>5</v>
      </c>
      <c r="CF29" s="382" t="s">
        <v>93</v>
      </c>
      <c r="CG29" s="383">
        <v>100</v>
      </c>
      <c r="CH29" s="383">
        <f>+BZ29/SUM($BZ29,$CE29)*100</f>
        <v>98.148148148148152</v>
      </c>
      <c r="CI29" s="383">
        <f>+CA29/SUM($BZ29,$CE29)*100</f>
        <v>15.555555555555555</v>
      </c>
      <c r="CJ29" s="383" t="s">
        <v>9</v>
      </c>
      <c r="CK29" s="383">
        <f t="shared" si="111"/>
        <v>14.444444444444443</v>
      </c>
      <c r="CL29" s="383">
        <f t="shared" si="112"/>
        <v>82.592592592592595</v>
      </c>
      <c r="CM29" s="383">
        <f t="shared" si="113"/>
        <v>1.8518518518518516</v>
      </c>
      <c r="CN29" s="384" t="s">
        <v>9</v>
      </c>
      <c r="CP29" s="390" t="s">
        <v>555</v>
      </c>
      <c r="CR29" s="742"/>
    </row>
    <row r="30" spans="1:96" s="71" customFormat="1" ht="12" customHeight="1">
      <c r="A30" s="741"/>
      <c r="B30" s="378"/>
      <c r="C30" s="389" t="s">
        <v>556</v>
      </c>
      <c r="D30" s="381"/>
      <c r="E30" s="382">
        <v>30593</v>
      </c>
      <c r="F30" s="382">
        <v>22203</v>
      </c>
      <c r="G30" s="382">
        <v>14163</v>
      </c>
      <c r="H30" s="382">
        <v>6825</v>
      </c>
      <c r="I30" s="382">
        <v>3639</v>
      </c>
      <c r="J30" s="382">
        <v>8040</v>
      </c>
      <c r="K30" s="382">
        <v>177</v>
      </c>
      <c r="L30" s="382">
        <v>8213</v>
      </c>
      <c r="M30" s="383">
        <v>100</v>
      </c>
      <c r="N30" s="383">
        <f>+F30/SUM($F30+$K30+$L30)*100</f>
        <v>72.575425750988785</v>
      </c>
      <c r="O30" s="383">
        <f t="shared" si="114"/>
        <v>46.294904063020951</v>
      </c>
      <c r="P30" s="383">
        <f t="shared" ref="P30" si="120">+H30/SUM($F30+$K30+$L30)*100</f>
        <v>22.309024940345832</v>
      </c>
      <c r="Q30" s="383">
        <f t="shared" si="115"/>
        <v>11.894877913248129</v>
      </c>
      <c r="R30" s="383">
        <f t="shared" si="116"/>
        <v>26.280521687967834</v>
      </c>
      <c r="S30" s="383">
        <f t="shared" si="117"/>
        <v>0.57856372372765008</v>
      </c>
      <c r="T30" s="384">
        <f t="shared" si="118"/>
        <v>26.84601052528356</v>
      </c>
      <c r="V30" s="389" t="s">
        <v>556</v>
      </c>
      <c r="X30" s="741"/>
      <c r="Y30" s="742"/>
      <c r="Z30" s="378"/>
      <c r="AA30" s="389" t="s">
        <v>556</v>
      </c>
      <c r="AB30" s="381"/>
      <c r="AC30" s="382">
        <v>2616</v>
      </c>
      <c r="AD30" s="382">
        <v>1846</v>
      </c>
      <c r="AE30" s="382">
        <v>1232</v>
      </c>
      <c r="AF30" s="382">
        <v>616</v>
      </c>
      <c r="AG30" s="382">
        <v>331</v>
      </c>
      <c r="AH30" s="382">
        <v>614</v>
      </c>
      <c r="AI30" s="382">
        <v>21</v>
      </c>
      <c r="AJ30" s="382">
        <v>749</v>
      </c>
      <c r="AK30" s="383">
        <v>100</v>
      </c>
      <c r="AL30" s="383">
        <f>+AD30/SUM($AD30+$AI30+$AJ30)*100</f>
        <v>70.565749235474001</v>
      </c>
      <c r="AM30" s="383">
        <f t="shared" ref="AM30" si="121">+AE30/SUM($AD30+$AI30+$AJ30)*100</f>
        <v>47.094801223241589</v>
      </c>
      <c r="AN30" s="383">
        <f t="shared" ref="AN30" si="122">+AF30/SUM($AD30+$AI30+$AJ30)*100</f>
        <v>23.547400611620795</v>
      </c>
      <c r="AO30" s="383">
        <f t="shared" si="119"/>
        <v>12.652905198776759</v>
      </c>
      <c r="AP30" s="383">
        <f t="shared" si="119"/>
        <v>23.470948012232416</v>
      </c>
      <c r="AQ30" s="383">
        <f t="shared" si="119"/>
        <v>0.80275229357798172</v>
      </c>
      <c r="AR30" s="384">
        <f t="shared" ref="AR30" si="123">+AJ30/SUM($AD30+$AI30+$AJ30)*100</f>
        <v>28.631498470948014</v>
      </c>
      <c r="AT30" s="389" t="s">
        <v>556</v>
      </c>
      <c r="AV30" s="742"/>
      <c r="AW30" s="742"/>
      <c r="AX30" s="378"/>
      <c r="AY30" s="389" t="s">
        <v>556</v>
      </c>
      <c r="AZ30" s="385"/>
      <c r="BA30" s="382">
        <v>547</v>
      </c>
      <c r="BB30" s="382">
        <v>448</v>
      </c>
      <c r="BC30" s="382">
        <v>216</v>
      </c>
      <c r="BD30" s="382">
        <v>98</v>
      </c>
      <c r="BE30" s="382">
        <v>55</v>
      </c>
      <c r="BF30" s="382">
        <v>232</v>
      </c>
      <c r="BG30" s="382">
        <v>2</v>
      </c>
      <c r="BH30" s="382">
        <v>97</v>
      </c>
      <c r="BI30" s="383">
        <v>100</v>
      </c>
      <c r="BJ30" s="383">
        <f>+BB30/SUM($BB30,$BG30,$BH30)*100</f>
        <v>81.901279707495434</v>
      </c>
      <c r="BK30" s="383">
        <f t="shared" si="107"/>
        <v>39.488117001828158</v>
      </c>
      <c r="BL30" s="383">
        <f t="shared" ref="BL30" si="124">+BD30/SUM($BB30,$BG30,$BH30)*100</f>
        <v>17.915904936014627</v>
      </c>
      <c r="BM30" s="383">
        <f t="shared" si="108"/>
        <v>10.054844606946983</v>
      </c>
      <c r="BN30" s="383">
        <f t="shared" si="109"/>
        <v>42.413162705667276</v>
      </c>
      <c r="BO30" s="383">
        <f t="shared" si="110"/>
        <v>0.3656307129798903</v>
      </c>
      <c r="BP30" s="384">
        <f t="shared" ref="BP30" si="125">+BH30/SUM($BB30,$BG30,$BH30)*100</f>
        <v>17.73308957952468</v>
      </c>
      <c r="BR30" s="389" t="s">
        <v>556</v>
      </c>
      <c r="BT30" s="742"/>
      <c r="BU30" s="742"/>
      <c r="BV30" s="378"/>
      <c r="BW30" s="389" t="s">
        <v>556</v>
      </c>
      <c r="BX30" s="385"/>
      <c r="BY30" s="382">
        <v>884</v>
      </c>
      <c r="BZ30" s="382">
        <v>765</v>
      </c>
      <c r="CA30" s="382">
        <v>347</v>
      </c>
      <c r="CB30" s="382">
        <v>106</v>
      </c>
      <c r="CC30" s="382">
        <v>129</v>
      </c>
      <c r="CD30" s="382">
        <v>418</v>
      </c>
      <c r="CE30" s="382">
        <v>7</v>
      </c>
      <c r="CF30" s="382">
        <v>112</v>
      </c>
      <c r="CG30" s="383">
        <v>100</v>
      </c>
      <c r="CH30" s="383">
        <f>+BZ30/SUM($BZ30,$CE30,$CF30)*100</f>
        <v>86.538461538461547</v>
      </c>
      <c r="CI30" s="383">
        <f t="shared" ref="CI30" si="126">+CA30/SUM($BZ30,$CE30,$CF30)*100</f>
        <v>39.25339366515837</v>
      </c>
      <c r="CJ30" s="383">
        <f t="shared" ref="CJ30" si="127">+CB30/SUM($BZ30,$CE30,$CF30)*100</f>
        <v>11.990950226244344</v>
      </c>
      <c r="CK30" s="383">
        <f t="shared" ref="CK30" si="128">+CC30/SUM($BZ30,$CE30,$CF30)*100</f>
        <v>14.592760180995477</v>
      </c>
      <c r="CL30" s="383">
        <f t="shared" ref="CL30" si="129">+CD30/SUM($BZ30,$CE30,$CF30)*100</f>
        <v>47.285067873303163</v>
      </c>
      <c r="CM30" s="383">
        <f t="shared" ref="CM30" si="130">+CE30/SUM($BZ30,$CE30,$CF30)*100</f>
        <v>0.79185520361990946</v>
      </c>
      <c r="CN30" s="384">
        <f t="shared" ref="CN30" si="131">+CF30/SUM($BZ30,$CE30,$CF30)*100</f>
        <v>12.669683257918551</v>
      </c>
      <c r="CP30" s="389" t="s">
        <v>556</v>
      </c>
      <c r="CR30" s="742"/>
    </row>
    <row r="31" spans="1:96" s="71" customFormat="1" ht="5.45" customHeight="1">
      <c r="A31" s="394"/>
      <c r="B31" s="378"/>
      <c r="C31" s="395"/>
      <c r="D31" s="385"/>
      <c r="E31" s="382"/>
      <c r="F31" s="382"/>
      <c r="G31" s="382"/>
      <c r="H31" s="382"/>
      <c r="I31" s="382"/>
      <c r="J31" s="382"/>
      <c r="K31" s="382"/>
      <c r="L31" s="382"/>
      <c r="M31" s="383"/>
      <c r="N31" s="383"/>
      <c r="O31" s="383"/>
      <c r="P31" s="383"/>
      <c r="Q31" s="383"/>
      <c r="R31" s="383"/>
      <c r="S31" s="383"/>
      <c r="T31" s="384"/>
      <c r="V31" s="395"/>
      <c r="X31" s="394"/>
      <c r="Y31" s="391"/>
      <c r="Z31" s="378"/>
      <c r="AA31" s="392"/>
      <c r="AB31" s="385"/>
      <c r="AC31" s="382"/>
      <c r="AD31" s="382"/>
      <c r="AE31" s="382"/>
      <c r="AF31" s="382"/>
      <c r="AG31" s="382"/>
      <c r="AH31" s="382"/>
      <c r="AI31" s="382"/>
      <c r="AJ31" s="382"/>
      <c r="AK31" s="387"/>
      <c r="AL31" s="387"/>
      <c r="AM31" s="387"/>
      <c r="AN31" s="387"/>
      <c r="AO31" s="387"/>
      <c r="AP31" s="387"/>
      <c r="AQ31" s="387"/>
      <c r="AR31" s="393"/>
      <c r="AT31" s="392"/>
      <c r="AV31" s="391"/>
      <c r="AW31" s="394"/>
      <c r="AX31" s="378"/>
      <c r="AY31" s="395"/>
      <c r="AZ31" s="385"/>
      <c r="BA31" s="382"/>
      <c r="BB31" s="382"/>
      <c r="BC31" s="382"/>
      <c r="BD31" s="382"/>
      <c r="BE31" s="382"/>
      <c r="BF31" s="382"/>
      <c r="BG31" s="382"/>
      <c r="BH31" s="382"/>
      <c r="BI31" s="387"/>
      <c r="BJ31" s="387"/>
      <c r="BK31" s="387"/>
      <c r="BL31" s="387"/>
      <c r="BM31" s="387"/>
      <c r="BN31" s="387"/>
      <c r="BO31" s="387"/>
      <c r="BP31" s="393"/>
      <c r="BR31" s="395"/>
      <c r="BT31" s="394"/>
      <c r="BU31" s="394"/>
      <c r="BV31" s="378"/>
      <c r="BW31" s="395"/>
      <c r="BX31" s="385"/>
      <c r="BY31" s="382"/>
      <c r="BZ31" s="382"/>
      <c r="CA31" s="382"/>
      <c r="CB31" s="382"/>
      <c r="CC31" s="382"/>
      <c r="CD31" s="382"/>
      <c r="CE31" s="382"/>
      <c r="CF31" s="382"/>
      <c r="CG31" s="387"/>
      <c r="CH31" s="387"/>
      <c r="CI31" s="387"/>
      <c r="CJ31" s="387"/>
      <c r="CK31" s="387"/>
      <c r="CL31" s="387"/>
      <c r="CM31" s="387"/>
      <c r="CN31" s="393"/>
      <c r="CP31" s="395"/>
      <c r="CR31" s="394"/>
    </row>
    <row r="32" spans="1:96" s="71" customFormat="1" ht="12" customHeight="1">
      <c r="A32" s="741" t="s">
        <v>55</v>
      </c>
      <c r="B32" s="375"/>
      <c r="C32" s="417" t="s">
        <v>547</v>
      </c>
      <c r="D32" s="422"/>
      <c r="E32" s="419">
        <v>3269</v>
      </c>
      <c r="F32" s="419">
        <v>2690</v>
      </c>
      <c r="G32" s="419">
        <v>1649</v>
      </c>
      <c r="H32" s="419">
        <v>508</v>
      </c>
      <c r="I32" s="419">
        <v>729</v>
      </c>
      <c r="J32" s="419">
        <v>1041</v>
      </c>
      <c r="K32" s="419">
        <v>23</v>
      </c>
      <c r="L32" s="419">
        <v>554</v>
      </c>
      <c r="M32" s="420">
        <v>100</v>
      </c>
      <c r="N32" s="420">
        <f>+F32/SUM($F32+$K32+$L32)*100</f>
        <v>82.338536883991438</v>
      </c>
      <c r="O32" s="420">
        <f t="shared" ref="O32:O33" si="132">+G32/SUM($F32+$K32+$L32)*100</f>
        <v>50.474441383532294</v>
      </c>
      <c r="P32" s="420">
        <f t="shared" ref="P32:P33" si="133">+H32/SUM($F32+$K32+$L32)*100</f>
        <v>15.549433731251913</v>
      </c>
      <c r="Q32" s="420">
        <f t="shared" ref="Q32:Q33" si="134">+I32/SUM($F32+$K32+$L32)*100</f>
        <v>22.314049586776861</v>
      </c>
      <c r="R32" s="420">
        <f t="shared" ref="R32:R33" si="135">+J32/SUM($F32+$K32+$L32)*100</f>
        <v>31.86409550045914</v>
      </c>
      <c r="S32" s="420">
        <f t="shared" ref="S32:S33" si="136">+K32/SUM($F32+$K32+$L32)*100</f>
        <v>0.70400979491888582</v>
      </c>
      <c r="T32" s="421">
        <f t="shared" ref="T32:T33" si="137">+L32/SUM($F32+$K32+$L32)*100</f>
        <v>16.957453321089684</v>
      </c>
      <c r="V32" s="417" t="s">
        <v>547</v>
      </c>
      <c r="X32" s="741" t="s">
        <v>55</v>
      </c>
      <c r="Y32" s="742" t="s">
        <v>560</v>
      </c>
      <c r="Z32" s="378"/>
      <c r="AA32" s="417" t="s">
        <v>547</v>
      </c>
      <c r="AB32" s="377"/>
      <c r="AC32" s="419">
        <v>7084</v>
      </c>
      <c r="AD32" s="419">
        <v>4981</v>
      </c>
      <c r="AE32" s="419">
        <v>4249</v>
      </c>
      <c r="AF32" s="419">
        <v>1421</v>
      </c>
      <c r="AG32" s="419">
        <v>1978</v>
      </c>
      <c r="AH32" s="419">
        <v>732</v>
      </c>
      <c r="AI32" s="419">
        <v>37</v>
      </c>
      <c r="AJ32" s="419">
        <v>2060</v>
      </c>
      <c r="AK32" s="420">
        <v>100</v>
      </c>
      <c r="AL32" s="420">
        <f>+AD32/SUM($AD32+$AI32+$AJ32)*100</f>
        <v>70.372986719412268</v>
      </c>
      <c r="AM32" s="420">
        <f t="shared" ref="AM32:AM33" si="138">+AE32/SUM($AD32+$AI32+$AJ32)*100</f>
        <v>60.031082226617691</v>
      </c>
      <c r="AN32" s="420">
        <f t="shared" ref="AN32:AN33" si="139">+AF32/SUM($AD32+$AI32+$AJ32)*100</f>
        <v>20.0762927380616</v>
      </c>
      <c r="AO32" s="420">
        <f t="shared" ref="AO32:AO33" si="140">+AG32/SUM($AD32+$AI32+$AJ32)*100</f>
        <v>27.945747386267307</v>
      </c>
      <c r="AP32" s="420">
        <f t="shared" ref="AP32:AP33" si="141">+AH32/SUM($AD32+$AI32+$AJ32)*100</f>
        <v>10.341904492794574</v>
      </c>
      <c r="AQ32" s="420">
        <f t="shared" ref="AQ32:AQ33" si="142">+AI32/SUM($AD32+$AI32+$AJ32)*100</f>
        <v>0.52274653857021758</v>
      </c>
      <c r="AR32" s="421">
        <f t="shared" ref="AR32:AR33" si="143">+AJ32/SUM($AD32+$AI32+$AJ32)*100</f>
        <v>29.104266742017522</v>
      </c>
      <c r="AT32" s="417" t="s">
        <v>547</v>
      </c>
      <c r="AV32" s="742" t="s">
        <v>560</v>
      </c>
      <c r="AW32" s="742" t="s">
        <v>561</v>
      </c>
      <c r="AX32" s="378"/>
      <c r="AY32" s="417" t="s">
        <v>547</v>
      </c>
      <c r="AZ32" s="376"/>
      <c r="BA32" s="419">
        <v>702</v>
      </c>
      <c r="BB32" s="419">
        <v>566</v>
      </c>
      <c r="BC32" s="419">
        <v>358</v>
      </c>
      <c r="BD32" s="419">
        <v>96</v>
      </c>
      <c r="BE32" s="419">
        <v>177</v>
      </c>
      <c r="BF32" s="419">
        <v>208</v>
      </c>
      <c r="BG32" s="419">
        <v>8</v>
      </c>
      <c r="BH32" s="419">
        <v>128</v>
      </c>
      <c r="BI32" s="420">
        <v>100</v>
      </c>
      <c r="BJ32" s="420">
        <f>+BB32/SUM($BB32,$BG32,$BH32)*100</f>
        <v>80.626780626780629</v>
      </c>
      <c r="BK32" s="420">
        <f t="shared" ref="BK32:BK33" si="144">+BC32/SUM($BB32,$BG32,$BH32)*100</f>
        <v>50.997150997150996</v>
      </c>
      <c r="BL32" s="420">
        <f t="shared" ref="BL32:BL33" si="145">+BD32/SUM($BB32,$BG32,$BH32)*100</f>
        <v>13.675213675213676</v>
      </c>
      <c r="BM32" s="420">
        <f t="shared" ref="BM32:BM33" si="146">+BE32/SUM($BB32,$BG32,$BH32)*100</f>
        <v>25.213675213675213</v>
      </c>
      <c r="BN32" s="420">
        <f t="shared" ref="BN32:BN33" si="147">+BF32/SUM($BB32,$BG32,$BH32)*100</f>
        <v>29.629629629629626</v>
      </c>
      <c r="BO32" s="420">
        <f t="shared" ref="BO32:BO33" si="148">+BG32/SUM($BB32,$BG32,$BH32)*100</f>
        <v>1.1396011396011396</v>
      </c>
      <c r="BP32" s="421">
        <f t="shared" ref="BP32:BP33" si="149">+BH32/SUM($BB32,$BG32,$BH32)*100</f>
        <v>18.233618233618234</v>
      </c>
      <c r="BR32" s="417" t="s">
        <v>547</v>
      </c>
      <c r="BT32" s="742" t="s">
        <v>561</v>
      </c>
      <c r="BU32" s="742" t="s">
        <v>562</v>
      </c>
      <c r="BV32" s="378"/>
      <c r="BW32" s="423" t="s">
        <v>547</v>
      </c>
      <c r="BX32" s="379"/>
      <c r="BY32" s="424">
        <v>1178</v>
      </c>
      <c r="BZ32" s="424">
        <v>961</v>
      </c>
      <c r="CA32" s="424">
        <v>515</v>
      </c>
      <c r="CB32" s="424">
        <v>160</v>
      </c>
      <c r="CC32" s="424">
        <v>213</v>
      </c>
      <c r="CD32" s="424">
        <v>446</v>
      </c>
      <c r="CE32" s="424">
        <v>10</v>
      </c>
      <c r="CF32" s="424">
        <v>206</v>
      </c>
      <c r="CG32" s="420">
        <v>100</v>
      </c>
      <c r="CH32" s="420">
        <f>+BZ32/SUM($BZ32,$CE32,$CF32)*100</f>
        <v>81.648258283772307</v>
      </c>
      <c r="CI32" s="420">
        <f t="shared" ref="CI32:CI33" si="150">+CA32/SUM($BZ32,$CE32,$CF32)*100</f>
        <v>43.755310110450296</v>
      </c>
      <c r="CJ32" s="420">
        <f t="shared" ref="CJ32:CJ33" si="151">+CB32/SUM($BZ32,$CE32,$CF32)*100</f>
        <v>13.593882752761258</v>
      </c>
      <c r="CK32" s="420">
        <f t="shared" ref="CK32:CK33" si="152">+CC32/SUM($BZ32,$CE32,$CF32)*100</f>
        <v>18.096856414613423</v>
      </c>
      <c r="CL32" s="420">
        <f t="shared" ref="CL32:CL33" si="153">+CD32/SUM($BZ32,$CE32,$CF32)*100</f>
        <v>37.892948173322004</v>
      </c>
      <c r="CM32" s="420">
        <f t="shared" ref="CM32:CM33" si="154">+CE32/SUM($BZ32,$CE32,$CF32)*100</f>
        <v>0.84961767204757865</v>
      </c>
      <c r="CN32" s="421">
        <f t="shared" ref="CN32:CN33" si="155">+CF32/SUM($BZ32,$CE32,$CF32)*100</f>
        <v>17.502124044180121</v>
      </c>
      <c r="CP32" s="417" t="s">
        <v>547</v>
      </c>
      <c r="CR32" s="742" t="s">
        <v>562</v>
      </c>
    </row>
    <row r="33" spans="1:96" s="71" customFormat="1" ht="12" customHeight="1">
      <c r="A33" s="741"/>
      <c r="B33" s="378"/>
      <c r="C33" s="380" t="s">
        <v>551</v>
      </c>
      <c r="D33" s="385"/>
      <c r="E33" s="382">
        <v>10152</v>
      </c>
      <c r="F33" s="382">
        <v>9507</v>
      </c>
      <c r="G33" s="382">
        <v>4526</v>
      </c>
      <c r="H33" s="382">
        <v>1016</v>
      </c>
      <c r="I33" s="382">
        <v>2587</v>
      </c>
      <c r="J33" s="382">
        <v>4981</v>
      </c>
      <c r="K33" s="382">
        <v>84</v>
      </c>
      <c r="L33" s="382">
        <v>554</v>
      </c>
      <c r="M33" s="383">
        <v>100</v>
      </c>
      <c r="N33" s="383">
        <f>+F33/SUM($F33+$K33+$L33)*100</f>
        <v>93.711187777230165</v>
      </c>
      <c r="O33" s="383">
        <f t="shared" si="132"/>
        <v>44.613109906357813</v>
      </c>
      <c r="P33" s="383">
        <f t="shared" si="133"/>
        <v>10.014785608674224</v>
      </c>
      <c r="Q33" s="383">
        <f t="shared" si="134"/>
        <v>25.500246426811234</v>
      </c>
      <c r="R33" s="383">
        <f t="shared" si="135"/>
        <v>49.098077870872352</v>
      </c>
      <c r="S33" s="383">
        <f t="shared" si="136"/>
        <v>0.82799408575653033</v>
      </c>
      <c r="T33" s="384">
        <f t="shared" si="137"/>
        <v>5.4608181370133071</v>
      </c>
      <c r="V33" s="380" t="s">
        <v>551</v>
      </c>
      <c r="X33" s="741"/>
      <c r="Y33" s="742"/>
      <c r="Z33" s="378"/>
      <c r="AA33" s="380" t="s">
        <v>551</v>
      </c>
      <c r="AB33" s="385"/>
      <c r="AC33" s="382">
        <v>17283</v>
      </c>
      <c r="AD33" s="382">
        <v>15121</v>
      </c>
      <c r="AE33" s="382">
        <v>11984</v>
      </c>
      <c r="AF33" s="382">
        <v>2842</v>
      </c>
      <c r="AG33" s="382">
        <v>7147</v>
      </c>
      <c r="AH33" s="382">
        <v>3137</v>
      </c>
      <c r="AI33" s="382">
        <v>87</v>
      </c>
      <c r="AJ33" s="382">
        <v>2060</v>
      </c>
      <c r="AK33" s="383">
        <v>100</v>
      </c>
      <c r="AL33" s="383">
        <f>+AD33/SUM($AD33+$AI33+$AJ33)*100</f>
        <v>87.566597173963402</v>
      </c>
      <c r="AM33" s="383">
        <f t="shared" si="138"/>
        <v>69.400046328468846</v>
      </c>
      <c r="AN33" s="383">
        <f t="shared" si="139"/>
        <v>16.458188556868194</v>
      </c>
      <c r="AO33" s="383">
        <f t="shared" si="140"/>
        <v>41.388695853602037</v>
      </c>
      <c r="AP33" s="383">
        <f t="shared" si="141"/>
        <v>18.166550845494555</v>
      </c>
      <c r="AQ33" s="383">
        <f t="shared" si="142"/>
        <v>0.50382209867963867</v>
      </c>
      <c r="AR33" s="384">
        <f t="shared" si="143"/>
        <v>11.929580727356962</v>
      </c>
      <c r="AT33" s="380" t="s">
        <v>551</v>
      </c>
      <c r="AV33" s="742"/>
      <c r="AW33" s="742"/>
      <c r="AX33" s="378"/>
      <c r="AY33" s="380" t="s">
        <v>551</v>
      </c>
      <c r="AZ33" s="381"/>
      <c r="BA33" s="382">
        <v>2126</v>
      </c>
      <c r="BB33" s="382">
        <v>1973</v>
      </c>
      <c r="BC33" s="382">
        <v>998</v>
      </c>
      <c r="BD33" s="382">
        <v>192</v>
      </c>
      <c r="BE33" s="382">
        <v>614</v>
      </c>
      <c r="BF33" s="382">
        <v>975</v>
      </c>
      <c r="BG33" s="382">
        <v>25</v>
      </c>
      <c r="BH33" s="382">
        <v>128</v>
      </c>
      <c r="BI33" s="383">
        <v>100</v>
      </c>
      <c r="BJ33" s="383">
        <f>+BB33/SUM($BB33,$BG33,$BH33)*100</f>
        <v>92.803386641580431</v>
      </c>
      <c r="BK33" s="383">
        <f t="shared" si="144"/>
        <v>46.942615239887111</v>
      </c>
      <c r="BL33" s="383">
        <f t="shared" si="145"/>
        <v>9.0310442144873004</v>
      </c>
      <c r="BM33" s="383">
        <f t="shared" si="146"/>
        <v>28.88052681091251</v>
      </c>
      <c r="BN33" s="383">
        <f t="shared" si="147"/>
        <v>45.86077140169332</v>
      </c>
      <c r="BO33" s="383">
        <f t="shared" si="148"/>
        <v>1.175917215428034</v>
      </c>
      <c r="BP33" s="384">
        <f t="shared" si="149"/>
        <v>6.0206961429915333</v>
      </c>
      <c r="BR33" s="380" t="s">
        <v>551</v>
      </c>
      <c r="BT33" s="742"/>
      <c r="BU33" s="742"/>
      <c r="BV33" s="378"/>
      <c r="BW33" s="380" t="s">
        <v>551</v>
      </c>
      <c r="BX33" s="385"/>
      <c r="BY33" s="382">
        <v>3841</v>
      </c>
      <c r="BZ33" s="382">
        <v>3585</v>
      </c>
      <c r="CA33" s="382">
        <v>1378</v>
      </c>
      <c r="CB33" s="382">
        <v>320</v>
      </c>
      <c r="CC33" s="382">
        <v>740</v>
      </c>
      <c r="CD33" s="382">
        <v>2207</v>
      </c>
      <c r="CE33" s="382">
        <v>48</v>
      </c>
      <c r="CF33" s="382">
        <v>206</v>
      </c>
      <c r="CG33" s="383">
        <v>100</v>
      </c>
      <c r="CH33" s="383">
        <f t="shared" ref="CH33" si="156">+BZ33/SUM($BZ33,$CE33,$CF33)*100</f>
        <v>93.38369367022662</v>
      </c>
      <c r="CI33" s="383">
        <f t="shared" si="150"/>
        <v>35.89476426152644</v>
      </c>
      <c r="CJ33" s="383">
        <f t="shared" si="151"/>
        <v>8.335504037509768</v>
      </c>
      <c r="CK33" s="383">
        <f t="shared" si="152"/>
        <v>19.275853086741339</v>
      </c>
      <c r="CL33" s="383">
        <f t="shared" si="153"/>
        <v>57.488929408700187</v>
      </c>
      <c r="CM33" s="383">
        <f t="shared" si="154"/>
        <v>1.2503256056264651</v>
      </c>
      <c r="CN33" s="384">
        <f t="shared" si="155"/>
        <v>5.3659807241469135</v>
      </c>
      <c r="CP33" s="380" t="s">
        <v>551</v>
      </c>
      <c r="CR33" s="742"/>
    </row>
    <row r="34" spans="1:96" s="71" customFormat="1" ht="12" customHeight="1">
      <c r="A34" s="741"/>
      <c r="B34" s="378"/>
      <c r="C34" s="386" t="s">
        <v>552</v>
      </c>
      <c r="D34" s="385"/>
      <c r="E34" s="387">
        <f>+E33/E32</f>
        <v>3.1055368614255126</v>
      </c>
      <c r="F34" s="387">
        <f>+F33/F32</f>
        <v>3.5342007434944236</v>
      </c>
      <c r="G34" s="387">
        <f t="shared" ref="G34" si="157">+G33/G32</f>
        <v>2.7446937537901759</v>
      </c>
      <c r="H34" s="387">
        <f t="shared" ref="H34" si="158">+H33/H32</f>
        <v>2</v>
      </c>
      <c r="I34" s="387">
        <f t="shared" ref="I34" si="159">+I33/I32</f>
        <v>3.5486968449931413</v>
      </c>
      <c r="J34" s="387">
        <f t="shared" ref="J34" si="160">+J33/J32</f>
        <v>4.7848222862632088</v>
      </c>
      <c r="K34" s="387">
        <f t="shared" ref="K34" si="161">+K33/K32</f>
        <v>3.652173913043478</v>
      </c>
      <c r="L34" s="387">
        <f t="shared" ref="L34" si="162">+L33/L32</f>
        <v>1</v>
      </c>
      <c r="M34" s="383" t="s">
        <v>9</v>
      </c>
      <c r="N34" s="383" t="s">
        <v>9</v>
      </c>
      <c r="O34" s="383" t="s">
        <v>9</v>
      </c>
      <c r="P34" s="383" t="s">
        <v>9</v>
      </c>
      <c r="Q34" s="383" t="s">
        <v>9</v>
      </c>
      <c r="R34" s="383" t="s">
        <v>9</v>
      </c>
      <c r="S34" s="383" t="s">
        <v>9</v>
      </c>
      <c r="T34" s="384" t="s">
        <v>9</v>
      </c>
      <c r="V34" s="386" t="s">
        <v>552</v>
      </c>
      <c r="X34" s="741"/>
      <c r="Y34" s="742"/>
      <c r="Z34" s="378"/>
      <c r="AA34" s="386" t="s">
        <v>552</v>
      </c>
      <c r="AB34" s="385"/>
      <c r="AC34" s="387">
        <f>+AC33/AC32</f>
        <v>2.4397233201581026</v>
      </c>
      <c r="AD34" s="387">
        <f>+AD33/AD32</f>
        <v>3.0357357960248947</v>
      </c>
      <c r="AE34" s="387">
        <f t="shared" ref="AE34:AJ34" si="163">+AE33/AE32</f>
        <v>2.8204283360790776</v>
      </c>
      <c r="AF34" s="387">
        <f t="shared" si="163"/>
        <v>2</v>
      </c>
      <c r="AG34" s="387">
        <f t="shared" si="163"/>
        <v>3.6132457027300302</v>
      </c>
      <c r="AH34" s="387">
        <f t="shared" si="163"/>
        <v>4.2855191256830603</v>
      </c>
      <c r="AI34" s="387">
        <f t="shared" si="163"/>
        <v>2.3513513513513513</v>
      </c>
      <c r="AJ34" s="387">
        <f t="shared" si="163"/>
        <v>1</v>
      </c>
      <c r="AK34" s="383" t="s">
        <v>93</v>
      </c>
      <c r="AL34" s="383" t="s">
        <v>93</v>
      </c>
      <c r="AM34" s="383" t="s">
        <v>93</v>
      </c>
      <c r="AN34" s="383" t="s">
        <v>93</v>
      </c>
      <c r="AO34" s="383" t="s">
        <v>93</v>
      </c>
      <c r="AP34" s="383" t="s">
        <v>93</v>
      </c>
      <c r="AQ34" s="383" t="s">
        <v>93</v>
      </c>
      <c r="AR34" s="384" t="s">
        <v>93</v>
      </c>
      <c r="AT34" s="386" t="s">
        <v>552</v>
      </c>
      <c r="AV34" s="742"/>
      <c r="AW34" s="742"/>
      <c r="AX34" s="378"/>
      <c r="AY34" s="386" t="s">
        <v>552</v>
      </c>
      <c r="AZ34" s="381"/>
      <c r="BA34" s="387">
        <f>+BA33/BA32</f>
        <v>3.0284900284900287</v>
      </c>
      <c r="BB34" s="387">
        <f>+BB33/BB32</f>
        <v>3.4858657243816253</v>
      </c>
      <c r="BC34" s="387">
        <f t="shared" ref="BC34:BH34" si="164">+BC33/BC32</f>
        <v>2.7877094972067038</v>
      </c>
      <c r="BD34" s="387">
        <f t="shared" si="164"/>
        <v>2</v>
      </c>
      <c r="BE34" s="387">
        <f t="shared" si="164"/>
        <v>3.4689265536723162</v>
      </c>
      <c r="BF34" s="387">
        <f t="shared" si="164"/>
        <v>4.6875</v>
      </c>
      <c r="BG34" s="387">
        <f t="shared" si="164"/>
        <v>3.125</v>
      </c>
      <c r="BH34" s="387">
        <f t="shared" si="164"/>
        <v>1</v>
      </c>
      <c r="BI34" s="383" t="s">
        <v>93</v>
      </c>
      <c r="BJ34" s="383" t="s">
        <v>93</v>
      </c>
      <c r="BK34" s="383" t="s">
        <v>93</v>
      </c>
      <c r="BL34" s="383" t="s">
        <v>93</v>
      </c>
      <c r="BM34" s="383" t="s">
        <v>93</v>
      </c>
      <c r="BN34" s="383" t="s">
        <v>93</v>
      </c>
      <c r="BO34" s="383" t="s">
        <v>93</v>
      </c>
      <c r="BP34" s="384" t="s">
        <v>93</v>
      </c>
      <c r="BR34" s="386" t="s">
        <v>552</v>
      </c>
      <c r="BT34" s="742"/>
      <c r="BU34" s="742"/>
      <c r="BV34" s="378"/>
      <c r="BW34" s="386" t="s">
        <v>552</v>
      </c>
      <c r="BX34" s="385"/>
      <c r="BY34" s="387">
        <f>+BY33/BY32</f>
        <v>3.2606112054329373</v>
      </c>
      <c r="BZ34" s="387">
        <f>+BZ33/BZ32</f>
        <v>3.7304890738813734</v>
      </c>
      <c r="CA34" s="387">
        <f t="shared" ref="CA34:CF34" si="165">+CA33/CA32</f>
        <v>2.6757281553398058</v>
      </c>
      <c r="CB34" s="387">
        <f t="shared" si="165"/>
        <v>2</v>
      </c>
      <c r="CC34" s="387">
        <f t="shared" si="165"/>
        <v>3.4741784037558685</v>
      </c>
      <c r="CD34" s="387">
        <f t="shared" si="165"/>
        <v>4.948430493273543</v>
      </c>
      <c r="CE34" s="387">
        <f t="shared" si="165"/>
        <v>4.8</v>
      </c>
      <c r="CF34" s="387">
        <f t="shared" si="165"/>
        <v>1</v>
      </c>
      <c r="CG34" s="383" t="s">
        <v>93</v>
      </c>
      <c r="CH34" s="383" t="s">
        <v>93</v>
      </c>
      <c r="CI34" s="383" t="s">
        <v>93</v>
      </c>
      <c r="CJ34" s="383" t="s">
        <v>93</v>
      </c>
      <c r="CK34" s="383" t="s">
        <v>93</v>
      </c>
      <c r="CL34" s="383" t="s">
        <v>93</v>
      </c>
      <c r="CM34" s="383" t="s">
        <v>93</v>
      </c>
      <c r="CN34" s="384" t="s">
        <v>93</v>
      </c>
      <c r="CP34" s="386" t="s">
        <v>552</v>
      </c>
      <c r="CR34" s="742"/>
    </row>
    <row r="35" spans="1:96" s="71" customFormat="1" ht="12" customHeight="1">
      <c r="A35" s="741"/>
      <c r="B35" s="378"/>
      <c r="C35" s="388" t="s">
        <v>553</v>
      </c>
      <c r="D35" s="385"/>
      <c r="E35" s="382"/>
      <c r="F35" s="382"/>
      <c r="G35" s="382"/>
      <c r="H35" s="382"/>
      <c r="I35" s="382"/>
      <c r="J35" s="382"/>
      <c r="K35" s="382"/>
      <c r="L35" s="382"/>
      <c r="M35" s="383"/>
      <c r="N35" s="383"/>
      <c r="O35" s="383"/>
      <c r="P35" s="383"/>
      <c r="Q35" s="383"/>
      <c r="R35" s="383"/>
      <c r="S35" s="383"/>
      <c r="T35" s="384"/>
      <c r="V35" s="388" t="s">
        <v>553</v>
      </c>
      <c r="X35" s="741"/>
      <c r="Y35" s="742"/>
      <c r="Z35" s="378"/>
      <c r="AA35" s="388" t="s">
        <v>553</v>
      </c>
      <c r="AB35" s="385"/>
      <c r="AC35" s="382"/>
      <c r="AD35" s="382"/>
      <c r="AE35" s="382"/>
      <c r="AF35" s="382"/>
      <c r="AG35" s="382"/>
      <c r="AH35" s="382"/>
      <c r="AI35" s="382"/>
      <c r="AJ35" s="382"/>
      <c r="AK35" s="383"/>
      <c r="AL35" s="383"/>
      <c r="AM35" s="383"/>
      <c r="AN35" s="383"/>
      <c r="AO35" s="383"/>
      <c r="AP35" s="383"/>
      <c r="AQ35" s="383"/>
      <c r="AR35" s="384"/>
      <c r="AT35" s="388" t="s">
        <v>553</v>
      </c>
      <c r="AV35" s="742"/>
      <c r="AW35" s="742"/>
      <c r="AX35" s="378"/>
      <c r="AY35" s="388" t="s">
        <v>553</v>
      </c>
      <c r="AZ35" s="385"/>
      <c r="BA35" s="382"/>
      <c r="BB35" s="382"/>
      <c r="BC35" s="382"/>
      <c r="BD35" s="382"/>
      <c r="BE35" s="382"/>
      <c r="BF35" s="382"/>
      <c r="BG35" s="382"/>
      <c r="BH35" s="382"/>
      <c r="BI35" s="383"/>
      <c r="BJ35" s="383"/>
      <c r="BK35" s="383"/>
      <c r="BL35" s="383"/>
      <c r="BM35" s="383"/>
      <c r="BN35" s="383"/>
      <c r="BO35" s="383"/>
      <c r="BP35" s="384"/>
      <c r="BR35" s="388" t="s">
        <v>553</v>
      </c>
      <c r="BT35" s="742"/>
      <c r="BU35" s="742"/>
      <c r="BV35" s="378"/>
      <c r="BW35" s="388" t="s">
        <v>553</v>
      </c>
      <c r="BX35" s="385"/>
      <c r="BY35" s="382"/>
      <c r="BZ35" s="382"/>
      <c r="CA35" s="382"/>
      <c r="CB35" s="382"/>
      <c r="CC35" s="382"/>
      <c r="CD35" s="382"/>
      <c r="CE35" s="382"/>
      <c r="CF35" s="382"/>
      <c r="CG35" s="383"/>
      <c r="CH35" s="383"/>
      <c r="CI35" s="383"/>
      <c r="CJ35" s="383"/>
      <c r="CK35" s="383"/>
      <c r="CL35" s="383"/>
      <c r="CM35" s="383"/>
      <c r="CN35" s="384"/>
      <c r="CP35" s="388" t="s">
        <v>553</v>
      </c>
      <c r="CR35" s="742"/>
    </row>
    <row r="36" spans="1:96" s="71" customFormat="1" ht="12" customHeight="1">
      <c r="A36" s="741"/>
      <c r="B36" s="378"/>
      <c r="C36" s="389" t="s">
        <v>554</v>
      </c>
      <c r="D36" s="385"/>
      <c r="E36" s="382">
        <v>311</v>
      </c>
      <c r="F36" s="382">
        <v>309</v>
      </c>
      <c r="G36" s="382">
        <v>133</v>
      </c>
      <c r="H36" s="382" t="s">
        <v>93</v>
      </c>
      <c r="I36" s="382">
        <v>121</v>
      </c>
      <c r="J36" s="382">
        <v>176</v>
      </c>
      <c r="K36" s="382">
        <v>2</v>
      </c>
      <c r="L36" s="382" t="s">
        <v>93</v>
      </c>
      <c r="M36" s="383">
        <v>100</v>
      </c>
      <c r="N36" s="383">
        <f>+F36/SUM($F36+$K36)*100</f>
        <v>99.356913183279744</v>
      </c>
      <c r="O36" s="383">
        <f t="shared" ref="O36:O37" si="166">+G36/SUM($F36+$K36)*100</f>
        <v>42.765273311897104</v>
      </c>
      <c r="P36" s="383" t="s">
        <v>9</v>
      </c>
      <c r="Q36" s="383">
        <f t="shared" ref="Q36:Q37" si="167">+I36/SUM($F36+$K36)*100</f>
        <v>38.90675241157556</v>
      </c>
      <c r="R36" s="383">
        <f t="shared" ref="R36:R37" si="168">+J36/SUM($F36+$K36)*100</f>
        <v>56.59163987138264</v>
      </c>
      <c r="S36" s="383">
        <f t="shared" ref="S36:S37" si="169">+K36/SUM($F36+$K36)*100</f>
        <v>0.64308681672025725</v>
      </c>
      <c r="T36" s="384" t="s">
        <v>9</v>
      </c>
      <c r="V36" s="389" t="s">
        <v>554</v>
      </c>
      <c r="X36" s="741"/>
      <c r="Y36" s="742"/>
      <c r="Z36" s="378"/>
      <c r="AA36" s="389" t="s">
        <v>554</v>
      </c>
      <c r="AB36" s="385"/>
      <c r="AC36" s="382">
        <v>662</v>
      </c>
      <c r="AD36" s="382">
        <v>661</v>
      </c>
      <c r="AE36" s="382">
        <v>534</v>
      </c>
      <c r="AF36" s="382" t="s">
        <v>93</v>
      </c>
      <c r="AG36" s="382">
        <v>491</v>
      </c>
      <c r="AH36" s="382">
        <v>127</v>
      </c>
      <c r="AI36" s="382">
        <v>1</v>
      </c>
      <c r="AJ36" s="382" t="s">
        <v>93</v>
      </c>
      <c r="AK36" s="383">
        <v>100</v>
      </c>
      <c r="AL36" s="383">
        <f>+AD36/SUM($AD36+$AI36)*100</f>
        <v>99.848942598187307</v>
      </c>
      <c r="AM36" s="383">
        <f>+AE36/SUM($AD36+$AI36)*100</f>
        <v>80.664652567975821</v>
      </c>
      <c r="AN36" s="383" t="s">
        <v>9</v>
      </c>
      <c r="AO36" s="383">
        <f t="shared" ref="AO36" si="170">+AG36/SUM($AD36+$AI36)*100</f>
        <v>74.169184290030216</v>
      </c>
      <c r="AP36" s="383">
        <f t="shared" ref="AP36" si="171">+AH36/SUM($AD36+$AI36)*100</f>
        <v>19.184290030211482</v>
      </c>
      <c r="AQ36" s="383">
        <f t="shared" ref="AQ36" si="172">+AI36/SUM($AD36+$AI36)*100</f>
        <v>0.15105740181268881</v>
      </c>
      <c r="AR36" s="384" t="s">
        <v>9</v>
      </c>
      <c r="AT36" s="389" t="s">
        <v>554</v>
      </c>
      <c r="AV36" s="742"/>
      <c r="AW36" s="742"/>
      <c r="AX36" s="378"/>
      <c r="AY36" s="389" t="s">
        <v>554</v>
      </c>
      <c r="AZ36" s="381"/>
      <c r="BA36" s="382">
        <v>65</v>
      </c>
      <c r="BB36" s="382">
        <v>65</v>
      </c>
      <c r="BC36" s="382">
        <v>31</v>
      </c>
      <c r="BD36" s="382" t="s">
        <v>93</v>
      </c>
      <c r="BE36" s="382">
        <v>29</v>
      </c>
      <c r="BF36" s="382">
        <v>34</v>
      </c>
      <c r="BG36" s="382" t="s">
        <v>93</v>
      </c>
      <c r="BH36" s="382" t="s">
        <v>93</v>
      </c>
      <c r="BI36" s="383">
        <v>100</v>
      </c>
      <c r="BJ36" s="383">
        <f>+BB36/SUM($BB36,$BG36,$BH36)*100</f>
        <v>100</v>
      </c>
      <c r="BK36" s="383">
        <f t="shared" ref="BK36:BK38" si="173">+BC36/SUM($BB36,$BG36,$BH36)*100</f>
        <v>47.692307692307693</v>
      </c>
      <c r="BL36" s="383" t="s">
        <v>9</v>
      </c>
      <c r="BM36" s="383">
        <f t="shared" ref="BM36:BM38" si="174">+BE36/SUM($BB36,$BG36,$BH36)*100</f>
        <v>44.61538461538462</v>
      </c>
      <c r="BN36" s="383">
        <f t="shared" ref="BN36:BN38" si="175">+BF36/SUM($BB36,$BG36,$BH36)*100</f>
        <v>52.307692307692314</v>
      </c>
      <c r="BO36" s="383" t="s">
        <v>9</v>
      </c>
      <c r="BP36" s="384" t="s">
        <v>9</v>
      </c>
      <c r="BR36" s="389" t="s">
        <v>554</v>
      </c>
      <c r="BT36" s="742"/>
      <c r="BU36" s="742"/>
      <c r="BV36" s="378"/>
      <c r="BW36" s="389" t="s">
        <v>554</v>
      </c>
      <c r="BX36" s="385"/>
      <c r="BY36" s="382">
        <v>108</v>
      </c>
      <c r="BZ36" s="382">
        <v>105</v>
      </c>
      <c r="CA36" s="382">
        <v>17</v>
      </c>
      <c r="CB36" s="382" t="s">
        <v>93</v>
      </c>
      <c r="CC36" s="382">
        <v>17</v>
      </c>
      <c r="CD36" s="382">
        <v>88</v>
      </c>
      <c r="CE36" s="382">
        <v>3</v>
      </c>
      <c r="CF36" s="382" t="s">
        <v>93</v>
      </c>
      <c r="CG36" s="383">
        <v>100</v>
      </c>
      <c r="CH36" s="383">
        <f>+BZ36/SUM($BZ36,$CE36)*100</f>
        <v>97.222222222222214</v>
      </c>
      <c r="CI36" s="383">
        <f>+CA36/SUM($BZ36,$CE36)*100</f>
        <v>15.74074074074074</v>
      </c>
      <c r="CJ36" s="383" t="s">
        <v>9</v>
      </c>
      <c r="CK36" s="383">
        <f t="shared" ref="CK36:CK37" si="176">+CC36/SUM($BZ36,$CE36)*100</f>
        <v>15.74074074074074</v>
      </c>
      <c r="CL36" s="383">
        <f t="shared" ref="CL36:CL37" si="177">+CD36/SUM($BZ36,$CE36)*100</f>
        <v>81.481481481481481</v>
      </c>
      <c r="CM36" s="383">
        <f t="shared" ref="CM36:CM37" si="178">+CE36/SUM($BZ36,$CE36)*100</f>
        <v>2.7777777777777777</v>
      </c>
      <c r="CN36" s="384" t="s">
        <v>9</v>
      </c>
      <c r="CP36" s="389" t="s">
        <v>554</v>
      </c>
      <c r="CR36" s="742"/>
    </row>
    <row r="37" spans="1:96" s="71" customFormat="1" ht="12" customHeight="1">
      <c r="A37" s="741"/>
      <c r="B37" s="378"/>
      <c r="C37" s="390" t="s">
        <v>555</v>
      </c>
      <c r="D37" s="385"/>
      <c r="E37" s="382">
        <v>813</v>
      </c>
      <c r="F37" s="382">
        <v>806</v>
      </c>
      <c r="G37" s="382">
        <v>354</v>
      </c>
      <c r="H37" s="382" t="s">
        <v>93</v>
      </c>
      <c r="I37" s="382">
        <v>297</v>
      </c>
      <c r="J37" s="382">
        <v>452</v>
      </c>
      <c r="K37" s="382">
        <v>7</v>
      </c>
      <c r="L37" s="382" t="s">
        <v>93</v>
      </c>
      <c r="M37" s="383">
        <v>100</v>
      </c>
      <c r="N37" s="383">
        <f>+F37/SUM($F37+$K37)*100</f>
        <v>99.138991389913897</v>
      </c>
      <c r="O37" s="383">
        <f t="shared" si="166"/>
        <v>43.542435424354245</v>
      </c>
      <c r="P37" s="383" t="s">
        <v>9</v>
      </c>
      <c r="Q37" s="383">
        <f t="shared" si="167"/>
        <v>36.531365313653133</v>
      </c>
      <c r="R37" s="383">
        <f t="shared" si="168"/>
        <v>55.596555965559659</v>
      </c>
      <c r="S37" s="383">
        <f t="shared" si="169"/>
        <v>0.86100861008610086</v>
      </c>
      <c r="T37" s="384" t="s">
        <v>9</v>
      </c>
      <c r="V37" s="390" t="s">
        <v>555</v>
      </c>
      <c r="X37" s="741"/>
      <c r="Y37" s="742"/>
      <c r="Z37" s="378"/>
      <c r="AA37" s="390" t="s">
        <v>555</v>
      </c>
      <c r="AB37" s="385"/>
      <c r="AC37" s="382">
        <v>1809</v>
      </c>
      <c r="AD37" s="382">
        <v>1795</v>
      </c>
      <c r="AE37" s="382">
        <v>1439</v>
      </c>
      <c r="AF37" s="382" t="s">
        <v>93</v>
      </c>
      <c r="AG37" s="382">
        <v>1191</v>
      </c>
      <c r="AH37" s="382">
        <v>356</v>
      </c>
      <c r="AI37" s="382">
        <v>4</v>
      </c>
      <c r="AJ37" s="382">
        <v>10</v>
      </c>
      <c r="AK37" s="383">
        <v>100</v>
      </c>
      <c r="AL37" s="383">
        <f>+AD37/SUM($AD37+$AI37+$AJ37)*100</f>
        <v>99.226091763405194</v>
      </c>
      <c r="AM37" s="383">
        <f>+AE37/SUM($AD37+$AI37+$AJ37)*100</f>
        <v>79.546710889994472</v>
      </c>
      <c r="AN37" s="383" t="s">
        <v>9</v>
      </c>
      <c r="AO37" s="383">
        <f t="shared" ref="AO37:AQ37" si="179">+AG37/SUM($AD37+$AI37+$AJ37)*100</f>
        <v>65.837479270315086</v>
      </c>
      <c r="AP37" s="383">
        <f t="shared" si="179"/>
        <v>19.679380873410722</v>
      </c>
      <c r="AQ37" s="383">
        <f t="shared" si="179"/>
        <v>0.22111663902708678</v>
      </c>
      <c r="AR37" s="384">
        <f>+AJ37/SUM($AD37+$AI37+$AJ37)*100</f>
        <v>0.55279159756771701</v>
      </c>
      <c r="AT37" s="390" t="s">
        <v>555</v>
      </c>
      <c r="AV37" s="742"/>
      <c r="AW37" s="742"/>
      <c r="AX37" s="378"/>
      <c r="AY37" s="390" t="s">
        <v>555</v>
      </c>
      <c r="AZ37" s="385"/>
      <c r="BA37" s="382">
        <v>180</v>
      </c>
      <c r="BB37" s="382">
        <v>179</v>
      </c>
      <c r="BC37" s="382">
        <v>82</v>
      </c>
      <c r="BD37" s="382" t="s">
        <v>93</v>
      </c>
      <c r="BE37" s="382">
        <v>69</v>
      </c>
      <c r="BF37" s="382">
        <v>97</v>
      </c>
      <c r="BG37" s="382">
        <v>1</v>
      </c>
      <c r="BH37" s="382" t="s">
        <v>93</v>
      </c>
      <c r="BI37" s="383">
        <v>100</v>
      </c>
      <c r="BJ37" s="383">
        <f>+BB37/SUM($BB37,$BG37,$BH37)*100</f>
        <v>99.444444444444443</v>
      </c>
      <c r="BK37" s="383">
        <f t="shared" si="173"/>
        <v>45.555555555555557</v>
      </c>
      <c r="BL37" s="383" t="s">
        <v>9</v>
      </c>
      <c r="BM37" s="383">
        <f t="shared" si="174"/>
        <v>38.333333333333336</v>
      </c>
      <c r="BN37" s="383">
        <f t="shared" si="175"/>
        <v>53.888888888888886</v>
      </c>
      <c r="BO37" s="383">
        <f t="shared" ref="BO37:BO38" si="180">+BG37/SUM($BB37,$BG37,$BH37)*100</f>
        <v>0.55555555555555558</v>
      </c>
      <c r="BP37" s="384" t="s">
        <v>9</v>
      </c>
      <c r="BR37" s="390" t="s">
        <v>555</v>
      </c>
      <c r="BT37" s="742"/>
      <c r="BU37" s="742"/>
      <c r="BV37" s="378"/>
      <c r="BW37" s="390" t="s">
        <v>555</v>
      </c>
      <c r="BX37" s="385"/>
      <c r="BY37" s="382">
        <v>285</v>
      </c>
      <c r="BZ37" s="382">
        <v>281</v>
      </c>
      <c r="CA37" s="382">
        <v>65</v>
      </c>
      <c r="CB37" s="382" t="s">
        <v>93</v>
      </c>
      <c r="CC37" s="382">
        <v>52</v>
      </c>
      <c r="CD37" s="382">
        <v>216</v>
      </c>
      <c r="CE37" s="382">
        <v>4</v>
      </c>
      <c r="CF37" s="382" t="s">
        <v>93</v>
      </c>
      <c r="CG37" s="383">
        <v>100</v>
      </c>
      <c r="CH37" s="383">
        <f>+BZ37/SUM($BZ37,$CE37)*100</f>
        <v>98.596491228070164</v>
      </c>
      <c r="CI37" s="383">
        <f>+CA37/SUM($BZ37,$CE37)*100</f>
        <v>22.807017543859647</v>
      </c>
      <c r="CJ37" s="383" t="s">
        <v>9</v>
      </c>
      <c r="CK37" s="383">
        <f t="shared" si="176"/>
        <v>18.245614035087719</v>
      </c>
      <c r="CL37" s="383">
        <f t="shared" si="177"/>
        <v>75.789473684210535</v>
      </c>
      <c r="CM37" s="383">
        <f t="shared" si="178"/>
        <v>1.4035087719298245</v>
      </c>
      <c r="CN37" s="384" t="s">
        <v>9</v>
      </c>
      <c r="CP37" s="390" t="s">
        <v>555</v>
      </c>
      <c r="CR37" s="742"/>
    </row>
    <row r="38" spans="1:96" s="71" customFormat="1" ht="12" customHeight="1">
      <c r="A38" s="741"/>
      <c r="B38" s="378"/>
      <c r="C38" s="389" t="s">
        <v>556</v>
      </c>
      <c r="D38" s="385"/>
      <c r="E38" s="382">
        <v>2160</v>
      </c>
      <c r="F38" s="382">
        <v>1814</v>
      </c>
      <c r="G38" s="382">
        <v>878</v>
      </c>
      <c r="H38" s="382">
        <v>347</v>
      </c>
      <c r="I38" s="382">
        <v>257</v>
      </c>
      <c r="J38" s="382">
        <v>936</v>
      </c>
      <c r="K38" s="382">
        <v>13</v>
      </c>
      <c r="L38" s="382">
        <v>333</v>
      </c>
      <c r="M38" s="383">
        <v>100</v>
      </c>
      <c r="N38" s="383">
        <f>+F38/SUM($F38+$K38+$L38)*100</f>
        <v>83.981481481481481</v>
      </c>
      <c r="O38" s="383">
        <f t="shared" ref="O38" si="181">+G38/SUM($F38+$K38+$L38)*100</f>
        <v>40.648148148148152</v>
      </c>
      <c r="P38" s="383">
        <f t="shared" ref="P38" si="182">+H38/SUM($F38+$K38+$L38)*100</f>
        <v>16.064814814814817</v>
      </c>
      <c r="Q38" s="383">
        <f t="shared" ref="Q38" si="183">+I38/SUM($F38+$K38+$L38)*100</f>
        <v>11.898148148148149</v>
      </c>
      <c r="R38" s="383">
        <f t="shared" ref="R38" si="184">+J38/SUM($F38+$K38+$L38)*100</f>
        <v>43.333333333333336</v>
      </c>
      <c r="S38" s="383">
        <f t="shared" ref="S38" si="185">+K38/SUM($F38+$K38+$L38)*100</f>
        <v>0.60185185185185186</v>
      </c>
      <c r="T38" s="384">
        <f t="shared" ref="T38" si="186">+L38/SUM($F38+$K38+$L38)*100</f>
        <v>15.416666666666668</v>
      </c>
      <c r="V38" s="389" t="s">
        <v>556</v>
      </c>
      <c r="X38" s="741"/>
      <c r="Y38" s="742"/>
      <c r="Z38" s="378"/>
      <c r="AA38" s="389" t="s">
        <v>556</v>
      </c>
      <c r="AB38" s="381"/>
      <c r="AC38" s="382">
        <v>3090</v>
      </c>
      <c r="AD38" s="382">
        <v>2239</v>
      </c>
      <c r="AE38" s="382">
        <v>1629</v>
      </c>
      <c r="AF38" s="382">
        <v>850</v>
      </c>
      <c r="AG38" s="382">
        <v>396</v>
      </c>
      <c r="AH38" s="382">
        <v>610</v>
      </c>
      <c r="AI38" s="382">
        <v>11</v>
      </c>
      <c r="AJ38" s="382">
        <v>840</v>
      </c>
      <c r="AK38" s="383">
        <v>100</v>
      </c>
      <c r="AL38" s="383">
        <f>+AD38/SUM($AD38+$AI38+$AJ38)*100</f>
        <v>72.459546925566343</v>
      </c>
      <c r="AM38" s="383">
        <f t="shared" ref="AM38" si="187">+AE38/SUM($AD38+$AI38+$AJ38)*100</f>
        <v>52.71844660194175</v>
      </c>
      <c r="AN38" s="383">
        <f t="shared" ref="AN38" si="188">+AF38/SUM($AD38+$AI38+$AJ38)*100</f>
        <v>27.508090614886733</v>
      </c>
      <c r="AO38" s="383">
        <f t="shared" ref="AO38" si="189">+AG38/SUM($AD38+$AI38+$AJ38)*100</f>
        <v>12.815533980582524</v>
      </c>
      <c r="AP38" s="383">
        <f t="shared" ref="AP38" si="190">+AH38/SUM($AD38+$AI38+$AJ38)*100</f>
        <v>19.741100323624593</v>
      </c>
      <c r="AQ38" s="383">
        <f t="shared" ref="AQ38" si="191">+AI38/SUM($AD38+$AI38+$AJ38)*100</f>
        <v>0.35598705501618128</v>
      </c>
      <c r="AR38" s="384">
        <f t="shared" ref="AR38" si="192">+AJ38/SUM($AD38+$AI38+$AJ38)*100</f>
        <v>27.184466019417474</v>
      </c>
      <c r="AT38" s="389" t="s">
        <v>556</v>
      </c>
      <c r="AV38" s="742"/>
      <c r="AW38" s="742"/>
      <c r="AX38" s="378"/>
      <c r="AY38" s="389" t="s">
        <v>556</v>
      </c>
      <c r="AZ38" s="381"/>
      <c r="BA38" s="382">
        <v>456</v>
      </c>
      <c r="BB38" s="382">
        <v>378</v>
      </c>
      <c r="BC38" s="382">
        <v>197</v>
      </c>
      <c r="BD38" s="382">
        <v>66</v>
      </c>
      <c r="BE38" s="382">
        <v>71</v>
      </c>
      <c r="BF38" s="382">
        <v>181</v>
      </c>
      <c r="BG38" s="382">
        <v>7</v>
      </c>
      <c r="BH38" s="382">
        <v>71</v>
      </c>
      <c r="BI38" s="383">
        <v>100</v>
      </c>
      <c r="BJ38" s="383">
        <f>+BB38/SUM($BB38,$BG38,$BH38)*100</f>
        <v>82.89473684210526</v>
      </c>
      <c r="BK38" s="383">
        <f t="shared" si="173"/>
        <v>43.201754385964911</v>
      </c>
      <c r="BL38" s="383">
        <f t="shared" ref="BL38" si="193">+BD38/SUM($BB38,$BG38,$BH38)*100</f>
        <v>14.473684210526317</v>
      </c>
      <c r="BM38" s="383">
        <f t="shared" si="174"/>
        <v>15.570175438596493</v>
      </c>
      <c r="BN38" s="383">
        <f t="shared" si="175"/>
        <v>39.692982456140349</v>
      </c>
      <c r="BO38" s="383">
        <f t="shared" si="180"/>
        <v>1.5350877192982455</v>
      </c>
      <c r="BP38" s="384">
        <f t="shared" ref="BP38" si="194">+BH38/SUM($BB38,$BG38,$BH38)*100</f>
        <v>15.570175438596493</v>
      </c>
      <c r="BR38" s="389" t="s">
        <v>556</v>
      </c>
      <c r="BT38" s="742"/>
      <c r="BU38" s="742"/>
      <c r="BV38" s="378"/>
      <c r="BW38" s="389" t="s">
        <v>556</v>
      </c>
      <c r="BX38" s="385"/>
      <c r="BY38" s="382">
        <v>895</v>
      </c>
      <c r="BZ38" s="382">
        <v>758</v>
      </c>
      <c r="CA38" s="382">
        <v>353</v>
      </c>
      <c r="CB38" s="382">
        <v>126</v>
      </c>
      <c r="CC38" s="382">
        <v>118</v>
      </c>
      <c r="CD38" s="382">
        <v>405</v>
      </c>
      <c r="CE38" s="382">
        <v>4</v>
      </c>
      <c r="CF38" s="382">
        <v>133</v>
      </c>
      <c r="CG38" s="383">
        <v>100</v>
      </c>
      <c r="CH38" s="383">
        <f>+BZ38/SUM($BZ38,$CE38,$CF38)*100</f>
        <v>84.692737430167597</v>
      </c>
      <c r="CI38" s="383">
        <f t="shared" ref="CI38" si="195">+CA38/SUM($BZ38,$CE38,$CF38)*100</f>
        <v>39.4413407821229</v>
      </c>
      <c r="CJ38" s="383">
        <f t="shared" ref="CJ38" si="196">+CB38/SUM($BZ38,$CE38,$CF38)*100</f>
        <v>14.078212290502792</v>
      </c>
      <c r="CK38" s="383">
        <f t="shared" ref="CK38" si="197">+CC38/SUM($BZ38,$CE38,$CF38)*100</f>
        <v>13.184357541899441</v>
      </c>
      <c r="CL38" s="383">
        <f t="shared" ref="CL38" si="198">+CD38/SUM($BZ38,$CE38,$CF38)*100</f>
        <v>45.251396648044697</v>
      </c>
      <c r="CM38" s="383">
        <f t="shared" ref="CM38" si="199">+CE38/SUM($BZ38,$CE38,$CF38)*100</f>
        <v>0.44692737430167595</v>
      </c>
      <c r="CN38" s="384">
        <f t="shared" ref="CN38" si="200">+CF38/SUM($BZ38,$CE38,$CF38)*100</f>
        <v>14.860335195530727</v>
      </c>
      <c r="CP38" s="389" t="s">
        <v>556</v>
      </c>
      <c r="CR38" s="742"/>
    </row>
    <row r="39" spans="1:96" s="71" customFormat="1" ht="5.45" customHeight="1">
      <c r="A39" s="394"/>
      <c r="B39" s="378"/>
      <c r="C39" s="395"/>
      <c r="D39" s="385"/>
      <c r="E39" s="382"/>
      <c r="F39" s="382"/>
      <c r="G39" s="382"/>
      <c r="H39" s="382"/>
      <c r="I39" s="382"/>
      <c r="J39" s="382"/>
      <c r="K39" s="382"/>
      <c r="L39" s="382"/>
      <c r="M39" s="383"/>
      <c r="N39" s="383"/>
      <c r="O39" s="383"/>
      <c r="P39" s="383"/>
      <c r="Q39" s="383"/>
      <c r="R39" s="383"/>
      <c r="S39" s="383"/>
      <c r="T39" s="384"/>
      <c r="V39" s="395"/>
      <c r="X39" s="394"/>
      <c r="Y39" s="394"/>
      <c r="Z39" s="378"/>
      <c r="AA39" s="395"/>
      <c r="AB39" s="385"/>
      <c r="AC39" s="382"/>
      <c r="AD39" s="382"/>
      <c r="AE39" s="382"/>
      <c r="AF39" s="382"/>
      <c r="AG39" s="382"/>
      <c r="AH39" s="382"/>
      <c r="AI39" s="382"/>
      <c r="AJ39" s="382"/>
      <c r="AK39" s="387"/>
      <c r="AL39" s="387"/>
      <c r="AM39" s="387"/>
      <c r="AN39" s="387"/>
      <c r="AO39" s="387"/>
      <c r="AP39" s="387"/>
      <c r="AQ39" s="387"/>
      <c r="AR39" s="393"/>
      <c r="AT39" s="395"/>
      <c r="AV39" s="394"/>
      <c r="AW39" s="391"/>
      <c r="AX39" s="378"/>
      <c r="AY39" s="392"/>
      <c r="AZ39" s="385"/>
      <c r="BA39" s="382"/>
      <c r="BB39" s="382"/>
      <c r="BC39" s="382"/>
      <c r="BD39" s="382"/>
      <c r="BE39" s="382"/>
      <c r="BF39" s="382"/>
      <c r="BG39" s="382"/>
      <c r="BH39" s="382"/>
      <c r="BI39" s="387"/>
      <c r="BJ39" s="387"/>
      <c r="BK39" s="387"/>
      <c r="BL39" s="387"/>
      <c r="BM39" s="387"/>
      <c r="BN39" s="387"/>
      <c r="BO39" s="387"/>
      <c r="BP39" s="393"/>
      <c r="BR39" s="392"/>
      <c r="BT39" s="391"/>
      <c r="BU39" s="396"/>
      <c r="BV39" s="378"/>
      <c r="BW39" s="389"/>
      <c r="BX39" s="381"/>
      <c r="BY39" s="382"/>
      <c r="BZ39" s="382"/>
      <c r="CA39" s="382"/>
      <c r="CB39" s="382"/>
      <c r="CC39" s="382"/>
      <c r="CD39" s="382"/>
      <c r="CE39" s="382"/>
      <c r="CF39" s="382"/>
      <c r="CG39" s="383"/>
      <c r="CH39" s="383"/>
      <c r="CI39" s="383"/>
      <c r="CJ39" s="383"/>
      <c r="CK39" s="383"/>
      <c r="CL39" s="383"/>
      <c r="CM39" s="383"/>
      <c r="CN39" s="384"/>
      <c r="CP39" s="389"/>
      <c r="CR39" s="396"/>
    </row>
    <row r="40" spans="1:96" s="71" customFormat="1" ht="12" customHeight="1">
      <c r="A40" s="741" t="s">
        <v>563</v>
      </c>
      <c r="B40" s="375"/>
      <c r="C40" s="417" t="s">
        <v>547</v>
      </c>
      <c r="D40" s="422"/>
      <c r="E40" s="419">
        <v>970</v>
      </c>
      <c r="F40" s="419">
        <v>792</v>
      </c>
      <c r="G40" s="419">
        <v>432</v>
      </c>
      <c r="H40" s="419">
        <v>138</v>
      </c>
      <c r="I40" s="419">
        <v>192</v>
      </c>
      <c r="J40" s="419">
        <v>360</v>
      </c>
      <c r="K40" s="419">
        <v>4</v>
      </c>
      <c r="L40" s="419">
        <v>174</v>
      </c>
      <c r="M40" s="420">
        <v>100</v>
      </c>
      <c r="N40" s="420">
        <f>+F40/SUM($F40+$K40+$L40)*100</f>
        <v>81.649484536082468</v>
      </c>
      <c r="O40" s="420">
        <f t="shared" ref="O40:O41" si="201">+G40/SUM($F40+$K40+$L40)*100</f>
        <v>44.536082474226809</v>
      </c>
      <c r="P40" s="420">
        <f t="shared" ref="P40:P41" si="202">+H40/SUM($F40+$K40+$L40)*100</f>
        <v>14.226804123711339</v>
      </c>
      <c r="Q40" s="420">
        <f t="shared" ref="Q40:Q41" si="203">+I40/SUM($F40+$K40+$L40)*100</f>
        <v>19.793814432989691</v>
      </c>
      <c r="R40" s="420">
        <f t="shared" ref="R40:R41" si="204">+J40/SUM($F40+$K40+$L40)*100</f>
        <v>37.113402061855673</v>
      </c>
      <c r="S40" s="420">
        <f t="shared" ref="S40:S41" si="205">+K40/SUM($F40+$K40+$L40)*100</f>
        <v>0.41237113402061859</v>
      </c>
      <c r="T40" s="421">
        <f t="shared" ref="T40:T41" si="206">+L40/SUM($F40+$K40+$L40)*100</f>
        <v>17.938144329896907</v>
      </c>
      <c r="V40" s="417" t="s">
        <v>547</v>
      </c>
      <c r="X40" s="741" t="s">
        <v>563</v>
      </c>
      <c r="Y40" s="742" t="s">
        <v>564</v>
      </c>
      <c r="Z40" s="378"/>
      <c r="AA40" s="417" t="s">
        <v>547</v>
      </c>
      <c r="AB40" s="377"/>
      <c r="AC40" s="419">
        <v>2404</v>
      </c>
      <c r="AD40" s="419">
        <v>1229</v>
      </c>
      <c r="AE40" s="419">
        <v>1032</v>
      </c>
      <c r="AF40" s="419">
        <v>372</v>
      </c>
      <c r="AG40" s="419">
        <v>389</v>
      </c>
      <c r="AH40" s="419">
        <v>197</v>
      </c>
      <c r="AI40" s="419">
        <v>16</v>
      </c>
      <c r="AJ40" s="419">
        <v>1158</v>
      </c>
      <c r="AK40" s="420">
        <v>100</v>
      </c>
      <c r="AL40" s="420">
        <f>+AD40/SUM($AD40+$AI40+$AJ40)*100</f>
        <v>51.144402829796086</v>
      </c>
      <c r="AM40" s="420">
        <f t="shared" ref="AM40:AM41" si="207">+AE40/SUM($AD40+$AI40+$AJ40)*100</f>
        <v>42.946317103620473</v>
      </c>
      <c r="AN40" s="420">
        <f t="shared" ref="AN40:AN41" si="208">+AF40/SUM($AD40+$AI40+$AJ40)*100</f>
        <v>15.480649188514356</v>
      </c>
      <c r="AO40" s="420">
        <f t="shared" ref="AO40:AO41" si="209">+AG40/SUM($AD40+$AI40+$AJ40)*100</f>
        <v>16.188098210570121</v>
      </c>
      <c r="AP40" s="420">
        <f t="shared" ref="AP40:AP41" si="210">+AH40/SUM($AD40+$AI40+$AJ40)*100</f>
        <v>8.1980857261756128</v>
      </c>
      <c r="AQ40" s="420">
        <f t="shared" ref="AQ40:AQ41" si="211">+AI40/SUM($AD40+$AI40+$AJ40)*100</f>
        <v>0.66583437369954224</v>
      </c>
      <c r="AR40" s="421">
        <f t="shared" ref="AR40:AR41" si="212">+AJ40/SUM($AD40+$AI40+$AJ40)*100</f>
        <v>48.189762796504368</v>
      </c>
      <c r="AT40" s="417" t="s">
        <v>547</v>
      </c>
      <c r="AV40" s="742" t="s">
        <v>564</v>
      </c>
      <c r="AW40" s="742" t="s">
        <v>565</v>
      </c>
      <c r="AX40" s="378"/>
      <c r="AY40" s="417" t="s">
        <v>547</v>
      </c>
      <c r="AZ40" s="377"/>
      <c r="BA40" s="419">
        <v>3042</v>
      </c>
      <c r="BB40" s="419">
        <v>2410</v>
      </c>
      <c r="BC40" s="419">
        <v>1768</v>
      </c>
      <c r="BD40" s="419">
        <v>651</v>
      </c>
      <c r="BE40" s="419">
        <v>750</v>
      </c>
      <c r="BF40" s="419">
        <v>642</v>
      </c>
      <c r="BG40" s="419">
        <v>24</v>
      </c>
      <c r="BH40" s="419">
        <v>606</v>
      </c>
      <c r="BI40" s="420">
        <v>100</v>
      </c>
      <c r="BJ40" s="420">
        <f>+BB40/SUM($BB40,$BG40,$BH40)*100</f>
        <v>79.276315789473685</v>
      </c>
      <c r="BK40" s="420">
        <f t="shared" ref="BK40:BK41" si="213">+BC40/SUM($BB40,$BG40,$BH40)*100</f>
        <v>58.15789473684211</v>
      </c>
      <c r="BL40" s="420">
        <f t="shared" ref="BL40:BL41" si="214">+BD40/SUM($BB40,$BG40,$BH40)*100</f>
        <v>21.414473684210527</v>
      </c>
      <c r="BM40" s="420">
        <f t="shared" ref="BM40:BM41" si="215">+BE40/SUM($BB40,$BG40,$BH40)*100</f>
        <v>24.671052631578945</v>
      </c>
      <c r="BN40" s="420">
        <f t="shared" ref="BN40:BN41" si="216">+BF40/SUM($BB40,$BG40,$BH40)*100</f>
        <v>21.118421052631579</v>
      </c>
      <c r="BO40" s="420">
        <f t="shared" ref="BO40:BO41" si="217">+BG40/SUM($BB40,$BG40,$BH40)*100</f>
        <v>0.78947368421052633</v>
      </c>
      <c r="BP40" s="421">
        <f t="shared" ref="BP40:BP41" si="218">+BH40/SUM($BB40,$BG40,$BH40)*100</f>
        <v>19.934210526315791</v>
      </c>
      <c r="BR40" s="417" t="s">
        <v>547</v>
      </c>
      <c r="BT40" s="742" t="s">
        <v>565</v>
      </c>
      <c r="BU40" s="742" t="s">
        <v>566</v>
      </c>
      <c r="BV40" s="378"/>
      <c r="BW40" s="423" t="s">
        <v>547</v>
      </c>
      <c r="BX40" s="397"/>
      <c r="BY40" s="424">
        <v>1327</v>
      </c>
      <c r="BZ40" s="424">
        <v>1083</v>
      </c>
      <c r="CA40" s="424">
        <v>602</v>
      </c>
      <c r="CB40" s="424">
        <v>181</v>
      </c>
      <c r="CC40" s="424">
        <v>246</v>
      </c>
      <c r="CD40" s="424">
        <v>481</v>
      </c>
      <c r="CE40" s="424">
        <v>13</v>
      </c>
      <c r="CF40" s="424">
        <v>231</v>
      </c>
      <c r="CG40" s="420">
        <v>100</v>
      </c>
      <c r="CH40" s="420">
        <f>+BZ40/SUM($BZ40,$CE40,$CF40)*100</f>
        <v>81.612660135644305</v>
      </c>
      <c r="CI40" s="420">
        <f t="shared" ref="CI40:CI41" si="219">+CA40/SUM($BZ40,$CE40,$CF40)*100</f>
        <v>45.365486058779204</v>
      </c>
      <c r="CJ40" s="420">
        <f t="shared" ref="CJ40:CJ41" si="220">+CB40/SUM($BZ40,$CE40,$CF40)*100</f>
        <v>13.639788997739261</v>
      </c>
      <c r="CK40" s="420">
        <f t="shared" ref="CK40:CK41" si="221">+CC40/SUM($BZ40,$CE40,$CF40)*100</f>
        <v>18.538055764883197</v>
      </c>
      <c r="CL40" s="420">
        <f t="shared" ref="CL40:CL41" si="222">+CD40/SUM($BZ40,$CE40,$CF40)*100</f>
        <v>36.247174076865107</v>
      </c>
      <c r="CM40" s="420">
        <f t="shared" ref="CM40:CM41" si="223">+CE40/SUM($BZ40,$CE40,$CF40)*100</f>
        <v>0.97965335342878668</v>
      </c>
      <c r="CN40" s="421">
        <f t="shared" ref="CN40:CN41" si="224">+CF40/SUM($BZ40,$CE40,$CF40)*100</f>
        <v>17.407686510926904</v>
      </c>
      <c r="CP40" s="417" t="s">
        <v>547</v>
      </c>
      <c r="CR40" s="742" t="s">
        <v>566</v>
      </c>
    </row>
    <row r="41" spans="1:96" s="71" customFormat="1" ht="12" customHeight="1">
      <c r="A41" s="741"/>
      <c r="B41" s="378"/>
      <c r="C41" s="380" t="s">
        <v>551</v>
      </c>
      <c r="D41" s="385"/>
      <c r="E41" s="382">
        <v>3185</v>
      </c>
      <c r="F41" s="382">
        <v>3002</v>
      </c>
      <c r="G41" s="382">
        <v>1181</v>
      </c>
      <c r="H41" s="382">
        <v>276</v>
      </c>
      <c r="I41" s="382">
        <v>672</v>
      </c>
      <c r="J41" s="382">
        <v>1821</v>
      </c>
      <c r="K41" s="382">
        <v>9</v>
      </c>
      <c r="L41" s="382">
        <v>174</v>
      </c>
      <c r="M41" s="383">
        <v>100</v>
      </c>
      <c r="N41" s="383">
        <f>+F41/SUM($F41+$K41+$L41)*100</f>
        <v>94.254317111459969</v>
      </c>
      <c r="O41" s="383">
        <f t="shared" si="201"/>
        <v>37.080062794348507</v>
      </c>
      <c r="P41" s="383">
        <f t="shared" si="202"/>
        <v>8.6656200941915227</v>
      </c>
      <c r="Q41" s="383">
        <f t="shared" si="203"/>
        <v>21.098901098901099</v>
      </c>
      <c r="R41" s="383">
        <f t="shared" si="204"/>
        <v>57.174254317111462</v>
      </c>
      <c r="S41" s="383">
        <f t="shared" si="205"/>
        <v>0.28257456828885402</v>
      </c>
      <c r="T41" s="384">
        <f t="shared" si="206"/>
        <v>5.4631083202511777</v>
      </c>
      <c r="V41" s="380" t="s">
        <v>551</v>
      </c>
      <c r="X41" s="741"/>
      <c r="Y41" s="742"/>
      <c r="Z41" s="378"/>
      <c r="AA41" s="380" t="s">
        <v>551</v>
      </c>
      <c r="AB41" s="385"/>
      <c r="AC41" s="382">
        <v>4767</v>
      </c>
      <c r="AD41" s="382">
        <v>3566</v>
      </c>
      <c r="AE41" s="382">
        <v>2756</v>
      </c>
      <c r="AF41" s="382">
        <v>744</v>
      </c>
      <c r="AG41" s="382">
        <v>1395</v>
      </c>
      <c r="AH41" s="382">
        <v>810</v>
      </c>
      <c r="AI41" s="382">
        <v>41</v>
      </c>
      <c r="AJ41" s="382">
        <v>1158</v>
      </c>
      <c r="AK41" s="383">
        <v>100</v>
      </c>
      <c r="AL41" s="383">
        <f>+AD41/SUM($AD41+$AI41+$AJ41)*100</f>
        <v>74.837355718782788</v>
      </c>
      <c r="AM41" s="383">
        <f t="shared" si="207"/>
        <v>57.83840503672613</v>
      </c>
      <c r="AN41" s="383">
        <f t="shared" si="208"/>
        <v>15.613850996852047</v>
      </c>
      <c r="AO41" s="383">
        <f t="shared" si="209"/>
        <v>29.275970619097585</v>
      </c>
      <c r="AP41" s="383">
        <f t="shared" si="210"/>
        <v>16.998950682056662</v>
      </c>
      <c r="AQ41" s="383">
        <f t="shared" si="211"/>
        <v>0.86044071353620144</v>
      </c>
      <c r="AR41" s="384">
        <f t="shared" si="212"/>
        <v>24.302203567681008</v>
      </c>
      <c r="AT41" s="380" t="s">
        <v>551</v>
      </c>
      <c r="AV41" s="742"/>
      <c r="AW41" s="742"/>
      <c r="AX41" s="378"/>
      <c r="AY41" s="380" t="s">
        <v>551</v>
      </c>
      <c r="AZ41" s="385"/>
      <c r="BA41" s="382">
        <v>8459</v>
      </c>
      <c r="BB41" s="382">
        <v>7774</v>
      </c>
      <c r="BC41" s="382">
        <v>4797</v>
      </c>
      <c r="BD41" s="382">
        <v>1302</v>
      </c>
      <c r="BE41" s="382">
        <v>2661</v>
      </c>
      <c r="BF41" s="382">
        <v>2977</v>
      </c>
      <c r="BG41" s="382">
        <v>70</v>
      </c>
      <c r="BH41" s="382">
        <v>606</v>
      </c>
      <c r="BI41" s="383">
        <v>100</v>
      </c>
      <c r="BJ41" s="383">
        <f>+BB41/SUM($BB41,$BG41,$BH41)*100</f>
        <v>92</v>
      </c>
      <c r="BK41" s="383">
        <f t="shared" si="213"/>
        <v>56.769230769230774</v>
      </c>
      <c r="BL41" s="383">
        <f t="shared" si="214"/>
        <v>15.408284023668639</v>
      </c>
      <c r="BM41" s="383">
        <f t="shared" si="215"/>
        <v>31.491124260355029</v>
      </c>
      <c r="BN41" s="383">
        <f t="shared" si="216"/>
        <v>35.230769230769234</v>
      </c>
      <c r="BO41" s="383">
        <f t="shared" si="217"/>
        <v>0.82840236686390534</v>
      </c>
      <c r="BP41" s="384">
        <f t="shared" si="218"/>
        <v>7.1715976331360949</v>
      </c>
      <c r="BR41" s="380" t="s">
        <v>551</v>
      </c>
      <c r="BT41" s="742"/>
      <c r="BU41" s="742"/>
      <c r="BV41" s="378"/>
      <c r="BW41" s="380" t="s">
        <v>551</v>
      </c>
      <c r="BX41" s="381"/>
      <c r="BY41" s="382">
        <v>4181</v>
      </c>
      <c r="BZ41" s="382">
        <v>3901</v>
      </c>
      <c r="CA41" s="382">
        <v>1628</v>
      </c>
      <c r="CB41" s="382">
        <v>362</v>
      </c>
      <c r="CC41" s="382">
        <v>870</v>
      </c>
      <c r="CD41" s="382">
        <v>2273</v>
      </c>
      <c r="CE41" s="382">
        <v>49</v>
      </c>
      <c r="CF41" s="382">
        <v>231</v>
      </c>
      <c r="CG41" s="383">
        <v>100</v>
      </c>
      <c r="CH41" s="383">
        <f t="shared" ref="CH41" si="225">+BZ41/SUM($BZ41,$CE41,$CF41)*100</f>
        <v>93.303037550825167</v>
      </c>
      <c r="CI41" s="383">
        <f t="shared" si="219"/>
        <v>38.938053097345133</v>
      </c>
      <c r="CJ41" s="383">
        <f t="shared" si="220"/>
        <v>8.6582157378617559</v>
      </c>
      <c r="CK41" s="383">
        <f t="shared" si="221"/>
        <v>20.808419038507534</v>
      </c>
      <c r="CL41" s="383">
        <f t="shared" si="222"/>
        <v>54.364984453480027</v>
      </c>
      <c r="CM41" s="383">
        <f t="shared" si="223"/>
        <v>1.1719684286055969</v>
      </c>
      <c r="CN41" s="384">
        <f t="shared" si="224"/>
        <v>5.5249940205692418</v>
      </c>
      <c r="CP41" s="380" t="s">
        <v>551</v>
      </c>
      <c r="CR41" s="742"/>
    </row>
    <row r="42" spans="1:96" s="71" customFormat="1" ht="12" customHeight="1">
      <c r="A42" s="741"/>
      <c r="B42" s="378"/>
      <c r="C42" s="386" t="s">
        <v>552</v>
      </c>
      <c r="D42" s="385"/>
      <c r="E42" s="387">
        <f>+E41/E40</f>
        <v>3.2835051546391751</v>
      </c>
      <c r="F42" s="387">
        <f>+F41/F40</f>
        <v>3.7904040404040402</v>
      </c>
      <c r="G42" s="387">
        <f t="shared" ref="G42" si="226">+G41/G40</f>
        <v>2.7337962962962963</v>
      </c>
      <c r="H42" s="387">
        <f t="shared" ref="H42" si="227">+H41/H40</f>
        <v>2</v>
      </c>
      <c r="I42" s="387">
        <f t="shared" ref="I42" si="228">+I41/I40</f>
        <v>3.5</v>
      </c>
      <c r="J42" s="387">
        <f t="shared" ref="J42" si="229">+J41/J40</f>
        <v>5.0583333333333336</v>
      </c>
      <c r="K42" s="387">
        <f t="shared" ref="K42" si="230">+K41/K40</f>
        <v>2.25</v>
      </c>
      <c r="L42" s="387">
        <f t="shared" ref="L42" si="231">+L41/L40</f>
        <v>1</v>
      </c>
      <c r="M42" s="383" t="s">
        <v>93</v>
      </c>
      <c r="N42" s="383" t="s">
        <v>93</v>
      </c>
      <c r="O42" s="383" t="s">
        <v>93</v>
      </c>
      <c r="P42" s="383" t="s">
        <v>93</v>
      </c>
      <c r="Q42" s="383" t="s">
        <v>93</v>
      </c>
      <c r="R42" s="383" t="s">
        <v>93</v>
      </c>
      <c r="S42" s="383" t="s">
        <v>93</v>
      </c>
      <c r="T42" s="384" t="s">
        <v>93</v>
      </c>
      <c r="V42" s="386" t="s">
        <v>552</v>
      </c>
      <c r="X42" s="741"/>
      <c r="Y42" s="742"/>
      <c r="Z42" s="378"/>
      <c r="AA42" s="386" t="s">
        <v>552</v>
      </c>
      <c r="AB42" s="385"/>
      <c r="AC42" s="387">
        <f>+AC41/AC40</f>
        <v>1.9829450915141431</v>
      </c>
      <c r="AD42" s="387">
        <f>+AD41/AD40</f>
        <v>2.9015459723352319</v>
      </c>
      <c r="AE42" s="387">
        <f t="shared" ref="AE42:AJ42" si="232">+AE41/AE40</f>
        <v>2.6705426356589146</v>
      </c>
      <c r="AF42" s="387">
        <f t="shared" si="232"/>
        <v>2</v>
      </c>
      <c r="AG42" s="387">
        <f t="shared" si="232"/>
        <v>3.5861182519280206</v>
      </c>
      <c r="AH42" s="387">
        <f t="shared" si="232"/>
        <v>4.1116751269035534</v>
      </c>
      <c r="AI42" s="387">
        <f t="shared" si="232"/>
        <v>2.5625</v>
      </c>
      <c r="AJ42" s="387">
        <f t="shared" si="232"/>
        <v>1</v>
      </c>
      <c r="AK42" s="383" t="s">
        <v>93</v>
      </c>
      <c r="AL42" s="383" t="s">
        <v>93</v>
      </c>
      <c r="AM42" s="383" t="s">
        <v>93</v>
      </c>
      <c r="AN42" s="383" t="s">
        <v>93</v>
      </c>
      <c r="AO42" s="383" t="s">
        <v>93</v>
      </c>
      <c r="AP42" s="383" t="s">
        <v>93</v>
      </c>
      <c r="AQ42" s="383" t="s">
        <v>93</v>
      </c>
      <c r="AR42" s="384" t="s">
        <v>93</v>
      </c>
      <c r="AT42" s="386" t="s">
        <v>552</v>
      </c>
      <c r="AV42" s="742"/>
      <c r="AW42" s="742"/>
      <c r="AX42" s="378"/>
      <c r="AY42" s="386" t="s">
        <v>552</v>
      </c>
      <c r="AZ42" s="385"/>
      <c r="BA42" s="387">
        <f>+BA41/BA40</f>
        <v>2.7807363576594346</v>
      </c>
      <c r="BB42" s="387">
        <f>+BB41/BB40</f>
        <v>3.2257261410788383</v>
      </c>
      <c r="BC42" s="387">
        <f t="shared" ref="BC42:BH42" si="233">+BC41/BC40</f>
        <v>2.7132352941176472</v>
      </c>
      <c r="BD42" s="387">
        <f t="shared" si="233"/>
        <v>2</v>
      </c>
      <c r="BE42" s="387">
        <f t="shared" si="233"/>
        <v>3.548</v>
      </c>
      <c r="BF42" s="387">
        <f t="shared" si="233"/>
        <v>4.6370716510903423</v>
      </c>
      <c r="BG42" s="387">
        <f t="shared" si="233"/>
        <v>2.9166666666666665</v>
      </c>
      <c r="BH42" s="387">
        <f t="shared" si="233"/>
        <v>1</v>
      </c>
      <c r="BI42" s="383" t="s">
        <v>93</v>
      </c>
      <c r="BJ42" s="383" t="s">
        <v>93</v>
      </c>
      <c r="BK42" s="383" t="s">
        <v>93</v>
      </c>
      <c r="BL42" s="383" t="s">
        <v>93</v>
      </c>
      <c r="BM42" s="383" t="s">
        <v>93</v>
      </c>
      <c r="BN42" s="383" t="s">
        <v>93</v>
      </c>
      <c r="BO42" s="383" t="s">
        <v>93</v>
      </c>
      <c r="BP42" s="384" t="s">
        <v>93</v>
      </c>
      <c r="BR42" s="386" t="s">
        <v>552</v>
      </c>
      <c r="BT42" s="742"/>
      <c r="BU42" s="742"/>
      <c r="BV42" s="378"/>
      <c r="BW42" s="386" t="s">
        <v>552</v>
      </c>
      <c r="BX42" s="381"/>
      <c r="BY42" s="387">
        <f>+BY41/BY40</f>
        <v>3.1507159005275058</v>
      </c>
      <c r="BZ42" s="387">
        <f>+BZ41/BZ40</f>
        <v>3.6020313942751616</v>
      </c>
      <c r="CA42" s="387">
        <f t="shared" ref="CA42:CF42" si="234">+CA41/CA40</f>
        <v>2.7043189368770766</v>
      </c>
      <c r="CB42" s="387">
        <f t="shared" si="234"/>
        <v>2</v>
      </c>
      <c r="CC42" s="387">
        <f t="shared" si="234"/>
        <v>3.5365853658536586</v>
      </c>
      <c r="CD42" s="387">
        <f t="shared" si="234"/>
        <v>4.7255717255717258</v>
      </c>
      <c r="CE42" s="387">
        <f t="shared" si="234"/>
        <v>3.7692307692307692</v>
      </c>
      <c r="CF42" s="387">
        <f t="shared" si="234"/>
        <v>1</v>
      </c>
      <c r="CG42" s="383" t="s">
        <v>93</v>
      </c>
      <c r="CH42" s="383" t="s">
        <v>93</v>
      </c>
      <c r="CI42" s="383" t="s">
        <v>93</v>
      </c>
      <c r="CJ42" s="383" t="s">
        <v>93</v>
      </c>
      <c r="CK42" s="383" t="s">
        <v>93</v>
      </c>
      <c r="CL42" s="383" t="s">
        <v>93</v>
      </c>
      <c r="CM42" s="383" t="s">
        <v>93</v>
      </c>
      <c r="CN42" s="384" t="s">
        <v>93</v>
      </c>
      <c r="CP42" s="386" t="s">
        <v>552</v>
      </c>
      <c r="CR42" s="742"/>
    </row>
    <row r="43" spans="1:96" s="71" customFormat="1" ht="12" customHeight="1">
      <c r="A43" s="741"/>
      <c r="B43" s="378"/>
      <c r="C43" s="388" t="s">
        <v>553</v>
      </c>
      <c r="D43" s="385"/>
      <c r="E43" s="382"/>
      <c r="F43" s="382"/>
      <c r="G43" s="382"/>
      <c r="H43" s="382"/>
      <c r="I43" s="382"/>
      <c r="J43" s="382"/>
      <c r="K43" s="382"/>
      <c r="L43" s="382"/>
      <c r="M43" s="383"/>
      <c r="N43" s="383"/>
      <c r="O43" s="383"/>
      <c r="P43" s="383"/>
      <c r="Q43" s="383"/>
      <c r="R43" s="383"/>
      <c r="S43" s="383"/>
      <c r="T43" s="384"/>
      <c r="V43" s="388" t="s">
        <v>553</v>
      </c>
      <c r="X43" s="741"/>
      <c r="Y43" s="742"/>
      <c r="Z43" s="378"/>
      <c r="AA43" s="388" t="s">
        <v>553</v>
      </c>
      <c r="AB43" s="385"/>
      <c r="AC43" s="382"/>
      <c r="AD43" s="382"/>
      <c r="AE43" s="382"/>
      <c r="AF43" s="382"/>
      <c r="AG43" s="382"/>
      <c r="AH43" s="382"/>
      <c r="AI43" s="382"/>
      <c r="AJ43" s="382"/>
      <c r="AK43" s="383"/>
      <c r="AL43" s="383"/>
      <c r="AM43" s="383"/>
      <c r="AN43" s="383"/>
      <c r="AO43" s="383"/>
      <c r="AP43" s="383"/>
      <c r="AQ43" s="383"/>
      <c r="AR43" s="384"/>
      <c r="AT43" s="388" t="s">
        <v>553</v>
      </c>
      <c r="AV43" s="742"/>
      <c r="AW43" s="742"/>
      <c r="AX43" s="378"/>
      <c r="AY43" s="388" t="s">
        <v>553</v>
      </c>
      <c r="AZ43" s="385"/>
      <c r="BA43" s="382"/>
      <c r="BB43" s="382"/>
      <c r="BC43" s="382"/>
      <c r="BD43" s="382"/>
      <c r="BE43" s="382"/>
      <c r="BF43" s="382"/>
      <c r="BG43" s="382"/>
      <c r="BH43" s="382"/>
      <c r="BI43" s="383"/>
      <c r="BJ43" s="383"/>
      <c r="BK43" s="383"/>
      <c r="BL43" s="383"/>
      <c r="BM43" s="383"/>
      <c r="BN43" s="383"/>
      <c r="BO43" s="383"/>
      <c r="BP43" s="384"/>
      <c r="BR43" s="388" t="s">
        <v>553</v>
      </c>
      <c r="BT43" s="742"/>
      <c r="BU43" s="742"/>
      <c r="BV43" s="378"/>
      <c r="BW43" s="388" t="s">
        <v>553</v>
      </c>
      <c r="BX43" s="385"/>
      <c r="BY43" s="382"/>
      <c r="BZ43" s="382"/>
      <c r="CA43" s="382"/>
      <c r="CB43" s="382"/>
      <c r="CC43" s="382"/>
      <c r="CD43" s="382"/>
      <c r="CE43" s="382"/>
      <c r="CF43" s="382"/>
      <c r="CG43" s="383"/>
      <c r="CH43" s="383"/>
      <c r="CI43" s="383"/>
      <c r="CJ43" s="383"/>
      <c r="CK43" s="383"/>
      <c r="CL43" s="383"/>
      <c r="CM43" s="383"/>
      <c r="CN43" s="384"/>
      <c r="CP43" s="388" t="s">
        <v>553</v>
      </c>
      <c r="CR43" s="742"/>
    </row>
    <row r="44" spans="1:96" s="71" customFormat="1" ht="12" customHeight="1">
      <c r="A44" s="741"/>
      <c r="B44" s="378"/>
      <c r="C44" s="389" t="s">
        <v>554</v>
      </c>
      <c r="D44" s="385"/>
      <c r="E44" s="382">
        <v>83</v>
      </c>
      <c r="F44" s="382">
        <v>83</v>
      </c>
      <c r="G44" s="382">
        <v>19</v>
      </c>
      <c r="H44" s="382" t="s">
        <v>93</v>
      </c>
      <c r="I44" s="382">
        <v>16</v>
      </c>
      <c r="J44" s="382">
        <v>64</v>
      </c>
      <c r="K44" s="382" t="s">
        <v>93</v>
      </c>
      <c r="L44" s="382" t="s">
        <v>93</v>
      </c>
      <c r="M44" s="383">
        <v>100</v>
      </c>
      <c r="N44" s="383">
        <f>+F44/$E44*100</f>
        <v>100</v>
      </c>
      <c r="O44" s="383">
        <f>+G44/$E44*100</f>
        <v>22.891566265060241</v>
      </c>
      <c r="P44" s="383" t="s">
        <v>93</v>
      </c>
      <c r="Q44" s="383">
        <f t="shared" ref="Q44:R44" si="235">+I44/$E44*100</f>
        <v>19.277108433734941</v>
      </c>
      <c r="R44" s="383">
        <f t="shared" si="235"/>
        <v>77.108433734939766</v>
      </c>
      <c r="S44" s="383" t="s">
        <v>93</v>
      </c>
      <c r="T44" s="384" t="s">
        <v>93</v>
      </c>
      <c r="V44" s="389" t="s">
        <v>554</v>
      </c>
      <c r="X44" s="741"/>
      <c r="Y44" s="742"/>
      <c r="Z44" s="378"/>
      <c r="AA44" s="389" t="s">
        <v>554</v>
      </c>
      <c r="AB44" s="385"/>
      <c r="AC44" s="382">
        <v>112</v>
      </c>
      <c r="AD44" s="382">
        <v>111</v>
      </c>
      <c r="AE44" s="382">
        <v>81</v>
      </c>
      <c r="AF44" s="382" t="s">
        <v>93</v>
      </c>
      <c r="AG44" s="382">
        <v>74</v>
      </c>
      <c r="AH44" s="382">
        <v>30</v>
      </c>
      <c r="AI44" s="382">
        <v>1</v>
      </c>
      <c r="AJ44" s="382" t="s">
        <v>93</v>
      </c>
      <c r="AK44" s="383">
        <v>100</v>
      </c>
      <c r="AL44" s="383">
        <f>+AD44/SUM($AD44+$AI44)*100</f>
        <v>99.107142857142861</v>
      </c>
      <c r="AM44" s="383">
        <f>+AE44/SUM($AD44+$AI44)*100</f>
        <v>72.321428571428569</v>
      </c>
      <c r="AN44" s="383" t="s">
        <v>9</v>
      </c>
      <c r="AO44" s="383">
        <f t="shared" ref="AO44" si="236">+AG44/SUM($AD44+$AI44)*100</f>
        <v>66.071428571428569</v>
      </c>
      <c r="AP44" s="383">
        <f t="shared" ref="AP44" si="237">+AH44/SUM($AD44+$AI44)*100</f>
        <v>26.785714285714285</v>
      </c>
      <c r="AQ44" s="383">
        <f t="shared" ref="AQ44" si="238">+AI44/SUM($AD44+$AI44)*100</f>
        <v>0.89285714285714279</v>
      </c>
      <c r="AR44" s="384" t="s">
        <v>93</v>
      </c>
      <c r="AT44" s="389" t="s">
        <v>554</v>
      </c>
      <c r="AV44" s="742"/>
      <c r="AW44" s="742"/>
      <c r="AX44" s="378"/>
      <c r="AY44" s="389" t="s">
        <v>554</v>
      </c>
      <c r="AZ44" s="385"/>
      <c r="BA44" s="382">
        <v>226</v>
      </c>
      <c r="BB44" s="382">
        <v>226</v>
      </c>
      <c r="BC44" s="382">
        <v>117</v>
      </c>
      <c r="BD44" s="382" t="s">
        <v>93</v>
      </c>
      <c r="BE44" s="382">
        <v>109</v>
      </c>
      <c r="BF44" s="382">
        <v>109</v>
      </c>
      <c r="BG44" s="382" t="s">
        <v>9</v>
      </c>
      <c r="BH44" s="382" t="s">
        <v>93</v>
      </c>
      <c r="BI44" s="383">
        <v>100</v>
      </c>
      <c r="BJ44" s="383">
        <f>+BB44/SUM($BB44,$BG44,$BH44)*100</f>
        <v>100</v>
      </c>
      <c r="BK44" s="383">
        <f t="shared" ref="BK44:BK46" si="239">+BC44/SUM($BB44,$BG44,$BH44)*100</f>
        <v>51.769911504424783</v>
      </c>
      <c r="BL44" s="383" t="s">
        <v>9</v>
      </c>
      <c r="BM44" s="383">
        <f t="shared" ref="BM44:BM46" si="240">+BE44/SUM($BB44,$BG44,$BH44)*100</f>
        <v>48.230088495575217</v>
      </c>
      <c r="BN44" s="383">
        <f t="shared" ref="BN44:BN46" si="241">+BF44/SUM($BB44,$BG44,$BH44)*100</f>
        <v>48.230088495575217</v>
      </c>
      <c r="BO44" s="383" t="s">
        <v>9</v>
      </c>
      <c r="BP44" s="384" t="s">
        <v>9</v>
      </c>
      <c r="BR44" s="389" t="s">
        <v>554</v>
      </c>
      <c r="BT44" s="742"/>
      <c r="BU44" s="742"/>
      <c r="BV44" s="378"/>
      <c r="BW44" s="389" t="s">
        <v>554</v>
      </c>
      <c r="BX44" s="381"/>
      <c r="BY44" s="382">
        <v>121</v>
      </c>
      <c r="BZ44" s="382">
        <v>120</v>
      </c>
      <c r="CA44" s="382">
        <v>36</v>
      </c>
      <c r="CB44" s="382" t="s">
        <v>93</v>
      </c>
      <c r="CC44" s="382">
        <v>30</v>
      </c>
      <c r="CD44" s="382">
        <v>84</v>
      </c>
      <c r="CE44" s="382">
        <v>1</v>
      </c>
      <c r="CF44" s="382" t="s">
        <v>93</v>
      </c>
      <c r="CG44" s="383">
        <v>100</v>
      </c>
      <c r="CH44" s="383">
        <f>+BZ44/SUM($BZ44,$CE44)*100</f>
        <v>99.173553719008268</v>
      </c>
      <c r="CI44" s="383">
        <f>+CA44/SUM($BZ44,$CE44)*100</f>
        <v>29.75206611570248</v>
      </c>
      <c r="CJ44" s="383" t="s">
        <v>9</v>
      </c>
      <c r="CK44" s="383">
        <f t="shared" ref="CK44:CK45" si="242">+CC44/SUM($BZ44,$CE44)*100</f>
        <v>24.793388429752067</v>
      </c>
      <c r="CL44" s="383">
        <f t="shared" ref="CL44:CL45" si="243">+CD44/SUM($BZ44,$CE44)*100</f>
        <v>69.421487603305792</v>
      </c>
      <c r="CM44" s="383">
        <f t="shared" ref="CM44:CM45" si="244">+CE44/SUM($BZ44,$CE44)*100</f>
        <v>0.82644628099173556</v>
      </c>
      <c r="CN44" s="384" t="s">
        <v>9</v>
      </c>
      <c r="CP44" s="389" t="s">
        <v>554</v>
      </c>
      <c r="CR44" s="742"/>
    </row>
    <row r="45" spans="1:96" s="71" customFormat="1" ht="12" customHeight="1">
      <c r="A45" s="741"/>
      <c r="B45" s="378"/>
      <c r="C45" s="390" t="s">
        <v>555</v>
      </c>
      <c r="D45" s="385"/>
      <c r="E45" s="382">
        <v>261</v>
      </c>
      <c r="F45" s="382">
        <v>260</v>
      </c>
      <c r="G45" s="382">
        <v>79</v>
      </c>
      <c r="H45" s="382" t="s">
        <v>93</v>
      </c>
      <c r="I45" s="382">
        <v>60</v>
      </c>
      <c r="J45" s="382">
        <v>181</v>
      </c>
      <c r="K45" s="382">
        <v>1</v>
      </c>
      <c r="L45" s="382" t="s">
        <v>93</v>
      </c>
      <c r="M45" s="383">
        <v>100</v>
      </c>
      <c r="N45" s="383">
        <f>+F45/SUM($F45+$K45)*100</f>
        <v>99.616858237547888</v>
      </c>
      <c r="O45" s="383">
        <f t="shared" ref="O45" si="245">+G45/SUM($F45+$K45)*100</f>
        <v>30.268199233716476</v>
      </c>
      <c r="P45" s="383" t="s">
        <v>9</v>
      </c>
      <c r="Q45" s="383">
        <f t="shared" ref="Q45" si="246">+I45/SUM($F45+$K45)*100</f>
        <v>22.988505747126435</v>
      </c>
      <c r="R45" s="383">
        <f t="shared" ref="R45" si="247">+J45/SUM($F45+$K45)*100</f>
        <v>69.348659003831415</v>
      </c>
      <c r="S45" s="383">
        <f t="shared" ref="S45" si="248">+K45/SUM($F45+$K45)*100</f>
        <v>0.38314176245210724</v>
      </c>
      <c r="T45" s="384" t="s">
        <v>9</v>
      </c>
      <c r="V45" s="390" t="s">
        <v>555</v>
      </c>
      <c r="X45" s="741"/>
      <c r="Y45" s="742"/>
      <c r="Z45" s="378"/>
      <c r="AA45" s="390" t="s">
        <v>555</v>
      </c>
      <c r="AB45" s="385"/>
      <c r="AC45" s="382">
        <v>373</v>
      </c>
      <c r="AD45" s="382">
        <v>349</v>
      </c>
      <c r="AE45" s="382">
        <v>259</v>
      </c>
      <c r="AF45" s="382" t="s">
        <v>93</v>
      </c>
      <c r="AG45" s="382">
        <v>198</v>
      </c>
      <c r="AH45" s="382">
        <v>90</v>
      </c>
      <c r="AI45" s="382">
        <v>2</v>
      </c>
      <c r="AJ45" s="382">
        <v>22</v>
      </c>
      <c r="AK45" s="383">
        <v>100</v>
      </c>
      <c r="AL45" s="383">
        <f>+AD45/SUM($AD45+$AI45+$AJ45)*100</f>
        <v>93.565683646112603</v>
      </c>
      <c r="AM45" s="383">
        <f>+AE45/SUM($AD45+$AI45+$AJ45)*100</f>
        <v>69.436997319034859</v>
      </c>
      <c r="AN45" s="383" t="s">
        <v>9</v>
      </c>
      <c r="AO45" s="383">
        <f t="shared" ref="AO45" si="249">+AG45/SUM($AD45+$AI45+$AJ45)*100</f>
        <v>53.083109919571051</v>
      </c>
      <c r="AP45" s="383">
        <f t="shared" ref="AP45" si="250">+AH45/SUM($AD45+$AI45+$AJ45)*100</f>
        <v>24.128686327077748</v>
      </c>
      <c r="AQ45" s="383">
        <f t="shared" ref="AQ45" si="251">+AI45/SUM($AD45+$AI45+$AJ45)*100</f>
        <v>0.53619302949061665</v>
      </c>
      <c r="AR45" s="384">
        <f>+AJ45/SUM($AD45+$AI45+$AJ45)*100</f>
        <v>5.8981233243967823</v>
      </c>
      <c r="AT45" s="390" t="s">
        <v>555</v>
      </c>
      <c r="AV45" s="742"/>
      <c r="AW45" s="742"/>
      <c r="AX45" s="378"/>
      <c r="AY45" s="390" t="s">
        <v>555</v>
      </c>
      <c r="AZ45" s="385"/>
      <c r="BA45" s="382">
        <v>707</v>
      </c>
      <c r="BB45" s="382">
        <v>706</v>
      </c>
      <c r="BC45" s="382">
        <v>384</v>
      </c>
      <c r="BD45" s="382" t="s">
        <v>93</v>
      </c>
      <c r="BE45" s="382">
        <v>312</v>
      </c>
      <c r="BF45" s="382">
        <v>322</v>
      </c>
      <c r="BG45" s="382">
        <v>1</v>
      </c>
      <c r="BH45" s="382" t="s">
        <v>93</v>
      </c>
      <c r="BI45" s="383">
        <v>100</v>
      </c>
      <c r="BJ45" s="383">
        <f>+BB45/SUM($BB45,$BG45,$BH45)*100</f>
        <v>99.858557284299849</v>
      </c>
      <c r="BK45" s="383">
        <f t="shared" si="239"/>
        <v>54.314002828854314</v>
      </c>
      <c r="BL45" s="383" t="s">
        <v>9</v>
      </c>
      <c r="BM45" s="383">
        <f t="shared" si="240"/>
        <v>44.13012729844413</v>
      </c>
      <c r="BN45" s="383">
        <f t="shared" si="241"/>
        <v>45.544554455445549</v>
      </c>
      <c r="BO45" s="383">
        <f t="shared" ref="BO45:BO46" si="252">+BG45/SUM($BB45,$BG45,$BH45)*100</f>
        <v>0.14144271570014144</v>
      </c>
      <c r="BP45" s="384" t="s">
        <v>9</v>
      </c>
      <c r="BR45" s="390" t="s">
        <v>555</v>
      </c>
      <c r="BT45" s="742"/>
      <c r="BU45" s="742"/>
      <c r="BV45" s="378"/>
      <c r="BW45" s="390" t="s">
        <v>555</v>
      </c>
      <c r="BX45" s="385"/>
      <c r="BY45" s="382">
        <v>312</v>
      </c>
      <c r="BZ45" s="382">
        <v>310</v>
      </c>
      <c r="CA45" s="382">
        <v>99</v>
      </c>
      <c r="CB45" s="382" t="s">
        <v>93</v>
      </c>
      <c r="CC45" s="382">
        <v>83</v>
      </c>
      <c r="CD45" s="382">
        <v>211</v>
      </c>
      <c r="CE45" s="382">
        <v>2</v>
      </c>
      <c r="CF45" s="382" t="s">
        <v>93</v>
      </c>
      <c r="CG45" s="383">
        <v>100</v>
      </c>
      <c r="CH45" s="383">
        <f>+BZ45/SUM($BZ45,$CE45)*100</f>
        <v>99.358974358974365</v>
      </c>
      <c r="CI45" s="383">
        <f>+CA45/SUM($BZ45,$CE45)*100</f>
        <v>31.73076923076923</v>
      </c>
      <c r="CJ45" s="383" t="s">
        <v>9</v>
      </c>
      <c r="CK45" s="383">
        <f t="shared" si="242"/>
        <v>26.602564102564102</v>
      </c>
      <c r="CL45" s="383">
        <f t="shared" si="243"/>
        <v>67.628205128205138</v>
      </c>
      <c r="CM45" s="383">
        <f t="shared" si="244"/>
        <v>0.64102564102564097</v>
      </c>
      <c r="CN45" s="384" t="s">
        <v>9</v>
      </c>
      <c r="CP45" s="390" t="s">
        <v>555</v>
      </c>
      <c r="CR45" s="742"/>
    </row>
    <row r="46" spans="1:96" s="71" customFormat="1" ht="12" customHeight="1">
      <c r="A46" s="741"/>
      <c r="B46" s="378"/>
      <c r="C46" s="409" t="s">
        <v>556</v>
      </c>
      <c r="D46" s="410"/>
      <c r="E46" s="411">
        <v>667</v>
      </c>
      <c r="F46" s="411">
        <v>564</v>
      </c>
      <c r="G46" s="411">
        <v>232</v>
      </c>
      <c r="H46" s="411">
        <v>90</v>
      </c>
      <c r="I46" s="411">
        <v>83</v>
      </c>
      <c r="J46" s="411">
        <v>332</v>
      </c>
      <c r="K46" s="411">
        <v>2</v>
      </c>
      <c r="L46" s="411">
        <v>101</v>
      </c>
      <c r="M46" s="412">
        <v>100</v>
      </c>
      <c r="N46" s="412">
        <f>+F46/SUM($F46+$K46+$L46)*100</f>
        <v>84.557721139430285</v>
      </c>
      <c r="O46" s="412">
        <f t="shared" ref="O46" si="253">+G46/SUM($F46+$K46+$L46)*100</f>
        <v>34.782608695652172</v>
      </c>
      <c r="P46" s="412">
        <f t="shared" ref="P46" si="254">+H46/SUM($F46+$K46+$L46)*100</f>
        <v>13.493253373313344</v>
      </c>
      <c r="Q46" s="412">
        <f t="shared" ref="Q46" si="255">+I46/SUM($F46+$K46+$L46)*100</f>
        <v>12.443778110944528</v>
      </c>
      <c r="R46" s="412">
        <f t="shared" ref="R46" si="256">+J46/SUM($F46+$K46+$L46)*100</f>
        <v>49.775112443778113</v>
      </c>
      <c r="S46" s="412">
        <f t="shared" ref="S46" si="257">+K46/SUM($F46+$K46+$L46)*100</f>
        <v>0.29985007496251875</v>
      </c>
      <c r="T46" s="413">
        <f t="shared" ref="T46" si="258">+L46/SUM($F46+$K46+$L46)*100</f>
        <v>15.142428785607196</v>
      </c>
      <c r="V46" s="389" t="s">
        <v>556</v>
      </c>
      <c r="X46" s="741"/>
      <c r="Y46" s="742"/>
      <c r="Z46" s="378"/>
      <c r="AA46" s="409" t="s">
        <v>556</v>
      </c>
      <c r="AB46" s="410"/>
      <c r="AC46" s="411">
        <v>962</v>
      </c>
      <c r="AD46" s="411">
        <v>621</v>
      </c>
      <c r="AE46" s="411">
        <v>459</v>
      </c>
      <c r="AF46" s="411">
        <v>244</v>
      </c>
      <c r="AG46" s="411">
        <v>101</v>
      </c>
      <c r="AH46" s="411">
        <v>162</v>
      </c>
      <c r="AI46" s="411">
        <v>5</v>
      </c>
      <c r="AJ46" s="411">
        <v>336</v>
      </c>
      <c r="AK46" s="412">
        <v>100</v>
      </c>
      <c r="AL46" s="412">
        <f>+AD46/SUM($AD46+$AI46+$AJ46)*100</f>
        <v>64.553014553014549</v>
      </c>
      <c r="AM46" s="412">
        <f t="shared" ref="AM46" si="259">+AE46/SUM($AD46+$AI46+$AJ46)*100</f>
        <v>47.71309771309771</v>
      </c>
      <c r="AN46" s="412">
        <f t="shared" ref="AN46" si="260">+AF46/SUM($AD46+$AI46+$AJ46)*100</f>
        <v>25.363825363825367</v>
      </c>
      <c r="AO46" s="412">
        <f t="shared" ref="AO46" si="261">+AG46/SUM($AD46+$AI46+$AJ46)*100</f>
        <v>10.4989604989605</v>
      </c>
      <c r="AP46" s="412">
        <f t="shared" ref="AP46" si="262">+AH46/SUM($AD46+$AI46+$AJ46)*100</f>
        <v>16.839916839916842</v>
      </c>
      <c r="AQ46" s="412">
        <f t="shared" ref="AQ46" si="263">+AI46/SUM($AD46+$AI46+$AJ46)*100</f>
        <v>0.51975051975051978</v>
      </c>
      <c r="AR46" s="413">
        <f t="shared" ref="AR46" si="264">+AJ46/SUM($AD46+$AI46+$AJ46)*100</f>
        <v>34.927234927234927</v>
      </c>
      <c r="AT46" s="389" t="s">
        <v>556</v>
      </c>
      <c r="AV46" s="742"/>
      <c r="AW46" s="742"/>
      <c r="AX46" s="378"/>
      <c r="AY46" s="389" t="s">
        <v>556</v>
      </c>
      <c r="AZ46" s="381"/>
      <c r="BA46" s="382">
        <v>1821</v>
      </c>
      <c r="BB46" s="382">
        <v>1438</v>
      </c>
      <c r="BC46" s="382">
        <v>872</v>
      </c>
      <c r="BD46" s="382">
        <v>442</v>
      </c>
      <c r="BE46" s="382">
        <v>225</v>
      </c>
      <c r="BF46" s="382">
        <v>566</v>
      </c>
      <c r="BG46" s="382">
        <v>14</v>
      </c>
      <c r="BH46" s="382">
        <v>369</v>
      </c>
      <c r="BI46" s="383">
        <v>100</v>
      </c>
      <c r="BJ46" s="383">
        <f>+BB46/SUM($BB46,$BG46,$BH46)*100</f>
        <v>78.967600219659531</v>
      </c>
      <c r="BK46" s="383">
        <f t="shared" si="239"/>
        <v>47.885777045579353</v>
      </c>
      <c r="BL46" s="383">
        <f t="shared" ref="BL46" si="265">+BD46/SUM($BB46,$BG46,$BH46)*100</f>
        <v>24.272377814387699</v>
      </c>
      <c r="BM46" s="383">
        <f t="shared" si="240"/>
        <v>12.355848434925864</v>
      </c>
      <c r="BN46" s="383">
        <f t="shared" si="241"/>
        <v>31.081823174080174</v>
      </c>
      <c r="BO46" s="383">
        <f t="shared" si="252"/>
        <v>0.76880834706205381</v>
      </c>
      <c r="BP46" s="384">
        <f t="shared" ref="BP46" si="266">+BH46/SUM($BB46,$BG46,$BH46)*100</f>
        <v>20.263591433278417</v>
      </c>
      <c r="BR46" s="389" t="s">
        <v>556</v>
      </c>
      <c r="BT46" s="742"/>
      <c r="BU46" s="742"/>
      <c r="BV46" s="378"/>
      <c r="BW46" s="389" t="s">
        <v>556</v>
      </c>
      <c r="BX46" s="381"/>
      <c r="BY46" s="382">
        <v>984</v>
      </c>
      <c r="BZ46" s="382">
        <v>812</v>
      </c>
      <c r="CA46" s="382">
        <v>374</v>
      </c>
      <c r="CB46" s="382">
        <v>144</v>
      </c>
      <c r="CC46" s="382">
        <v>104</v>
      </c>
      <c r="CD46" s="382">
        <v>438</v>
      </c>
      <c r="CE46" s="382">
        <v>9</v>
      </c>
      <c r="CF46" s="382">
        <v>163</v>
      </c>
      <c r="CG46" s="383">
        <v>100</v>
      </c>
      <c r="CH46" s="383">
        <f>+BZ46/SUM($BZ46,$CE46,$CF46)*100</f>
        <v>82.520325203252028</v>
      </c>
      <c r="CI46" s="383">
        <f t="shared" ref="CI46" si="267">+CA46/SUM($BZ46,$CE46,$CF46)*100</f>
        <v>38.008130081300813</v>
      </c>
      <c r="CJ46" s="383">
        <f t="shared" ref="CJ46" si="268">+CB46/SUM($BZ46,$CE46,$CF46)*100</f>
        <v>14.634146341463413</v>
      </c>
      <c r="CK46" s="383">
        <f t="shared" ref="CK46" si="269">+CC46/SUM($BZ46,$CE46,$CF46)*100</f>
        <v>10.569105691056912</v>
      </c>
      <c r="CL46" s="383">
        <f t="shared" ref="CL46" si="270">+CD46/SUM($BZ46,$CE46,$CF46)*100</f>
        <v>44.512195121951223</v>
      </c>
      <c r="CM46" s="383">
        <f t="shared" ref="CM46" si="271">+CE46/SUM($BZ46,$CE46,$CF46)*100</f>
        <v>0.91463414634146334</v>
      </c>
      <c r="CN46" s="384">
        <f t="shared" ref="CN46" si="272">+CF46/SUM($BZ46,$CE46,$CF46)*100</f>
        <v>16.565040650406505</v>
      </c>
      <c r="CP46" s="389" t="s">
        <v>556</v>
      </c>
      <c r="CR46" s="742"/>
    </row>
    <row r="47" spans="1:96" s="71" customFormat="1" ht="5.45" customHeight="1">
      <c r="A47" s="394"/>
      <c r="B47" s="368"/>
      <c r="C47" s="270"/>
      <c r="D47" s="385"/>
      <c r="E47" s="382"/>
      <c r="F47" s="382"/>
      <c r="G47" s="382"/>
      <c r="H47" s="382"/>
      <c r="I47" s="382"/>
      <c r="J47" s="382"/>
      <c r="K47" s="382"/>
      <c r="L47" s="382"/>
      <c r="M47" s="383"/>
      <c r="N47" s="383"/>
      <c r="O47" s="383"/>
      <c r="P47" s="383"/>
      <c r="Q47" s="383"/>
      <c r="R47" s="383"/>
      <c r="S47" s="383"/>
      <c r="T47" s="384"/>
      <c r="V47" s="270"/>
      <c r="X47" s="394"/>
      <c r="Y47" s="394"/>
      <c r="Z47" s="378"/>
      <c r="AA47" s="395"/>
      <c r="AB47" s="385"/>
      <c r="AC47" s="382"/>
      <c r="AD47" s="382"/>
      <c r="AE47" s="382"/>
      <c r="AF47" s="382"/>
      <c r="AG47" s="382"/>
      <c r="AH47" s="382"/>
      <c r="AI47" s="382"/>
      <c r="AJ47" s="382"/>
      <c r="AK47" s="387"/>
      <c r="AL47" s="387"/>
      <c r="AM47" s="387"/>
      <c r="AN47" s="387"/>
      <c r="AO47" s="387"/>
      <c r="AP47" s="387"/>
      <c r="AQ47" s="387"/>
      <c r="AR47" s="393"/>
      <c r="AT47" s="395"/>
      <c r="AV47" s="394"/>
      <c r="AW47" s="394"/>
      <c r="AX47" s="378"/>
      <c r="AY47" s="395"/>
      <c r="AZ47" s="385"/>
      <c r="BA47" s="382"/>
      <c r="BB47" s="382"/>
      <c r="BC47" s="382"/>
      <c r="BD47" s="382"/>
      <c r="BE47" s="382"/>
      <c r="BF47" s="382"/>
      <c r="BG47" s="382"/>
      <c r="BH47" s="382"/>
      <c r="BI47" s="387"/>
      <c r="BJ47" s="387"/>
      <c r="BK47" s="387"/>
      <c r="BL47" s="387"/>
      <c r="BM47" s="387"/>
      <c r="BN47" s="387"/>
      <c r="BO47" s="387"/>
      <c r="BP47" s="393"/>
      <c r="BR47" s="395"/>
      <c r="BT47" s="394"/>
      <c r="BU47" s="362"/>
      <c r="BV47" s="362"/>
      <c r="BW47" s="398"/>
      <c r="BX47" s="399"/>
      <c r="BY47" s="400"/>
      <c r="BZ47" s="400"/>
      <c r="CA47" s="400"/>
      <c r="CB47" s="400"/>
      <c r="CC47" s="400"/>
      <c r="CD47" s="400"/>
      <c r="CE47" s="400"/>
      <c r="CF47" s="400"/>
      <c r="CG47" s="401"/>
      <c r="CH47" s="401"/>
      <c r="CI47" s="401"/>
      <c r="CJ47" s="401"/>
      <c r="CK47" s="401"/>
      <c r="CL47" s="401"/>
      <c r="CM47" s="401"/>
      <c r="CN47" s="402"/>
      <c r="CO47" s="403"/>
      <c r="CP47" s="403"/>
      <c r="CQ47" s="403"/>
      <c r="CR47" s="403"/>
    </row>
    <row r="48" spans="1:96" s="71" customFormat="1" ht="12" customHeight="1">
      <c r="A48" s="741" t="s">
        <v>442</v>
      </c>
      <c r="B48" s="375"/>
      <c r="C48" s="417" t="s">
        <v>547</v>
      </c>
      <c r="D48" s="422"/>
      <c r="E48" s="419">
        <v>25948</v>
      </c>
      <c r="F48" s="419">
        <v>13338</v>
      </c>
      <c r="G48" s="419">
        <v>11082</v>
      </c>
      <c r="H48" s="419">
        <v>4012</v>
      </c>
      <c r="I48" s="419">
        <v>4403</v>
      </c>
      <c r="J48" s="419">
        <v>2256</v>
      </c>
      <c r="K48" s="419">
        <v>157</v>
      </c>
      <c r="L48" s="419">
        <v>12423</v>
      </c>
      <c r="M48" s="420">
        <v>100</v>
      </c>
      <c r="N48" s="420">
        <f>+F48/SUM($F48+$K48+$L48)*100</f>
        <v>51.462304190138127</v>
      </c>
      <c r="O48" s="420">
        <f t="shared" ref="O48:O49" si="273">+G48/SUM($F48+$K48+$L48)*100</f>
        <v>42.757928852534917</v>
      </c>
      <c r="P48" s="420">
        <f t="shared" ref="P48:P49" si="274">+H48/SUM($F48+$K48+$L48)*100</f>
        <v>15.479589474496489</v>
      </c>
      <c r="Q48" s="420">
        <f t="shared" ref="Q48:Q49" si="275">+I48/SUM($F48+$K48+$L48)*100</f>
        <v>16.988193533451657</v>
      </c>
      <c r="R48" s="420">
        <f t="shared" ref="R48:R49" si="276">+J48/SUM($F48+$K48+$L48)*100</f>
        <v>8.70437533760321</v>
      </c>
      <c r="S48" s="420">
        <f t="shared" ref="S48:S49" si="277">+K48/SUM($F48+$K48+$L48)*100</f>
        <v>0.60575661702291839</v>
      </c>
      <c r="T48" s="421">
        <f t="shared" ref="T48:T49" si="278">+L48/SUM($F48+$K48+$L48)*100</f>
        <v>47.931939192838954</v>
      </c>
      <c r="V48" s="417" t="s">
        <v>547</v>
      </c>
      <c r="X48" s="741" t="s">
        <v>442</v>
      </c>
      <c r="Y48" s="742" t="s">
        <v>567</v>
      </c>
      <c r="Z48" s="378"/>
      <c r="AA48" s="417" t="s">
        <v>547</v>
      </c>
      <c r="AB48" s="377"/>
      <c r="AC48" s="419">
        <v>1962</v>
      </c>
      <c r="AD48" s="419">
        <v>1487</v>
      </c>
      <c r="AE48" s="419">
        <v>1242</v>
      </c>
      <c r="AF48" s="419">
        <v>392</v>
      </c>
      <c r="AG48" s="419">
        <v>526</v>
      </c>
      <c r="AH48" s="419">
        <v>245</v>
      </c>
      <c r="AI48" s="419">
        <v>11</v>
      </c>
      <c r="AJ48" s="419">
        <v>457</v>
      </c>
      <c r="AK48" s="420">
        <v>100</v>
      </c>
      <c r="AL48" s="420">
        <f>+AD48/SUM($AD48+$AI48+$AJ48)*100</f>
        <v>76.061381074168793</v>
      </c>
      <c r="AM48" s="420">
        <f t="shared" ref="AM48:AM49" si="279">+AE48/SUM($AD48+$AI48+$AJ48)*100</f>
        <v>63.529411764705877</v>
      </c>
      <c r="AN48" s="420">
        <f t="shared" ref="AN48:AN49" si="280">+AF48/SUM($AD48+$AI48+$AJ48)*100</f>
        <v>20.051150895140665</v>
      </c>
      <c r="AO48" s="420">
        <f t="shared" ref="AO48:AO49" si="281">+AG48/SUM($AD48+$AI48+$AJ48)*100</f>
        <v>26.905370843989768</v>
      </c>
      <c r="AP48" s="420">
        <f t="shared" ref="AP48:AP49" si="282">+AH48/SUM($AD48+$AI48+$AJ48)*100</f>
        <v>12.531969309462914</v>
      </c>
      <c r="AQ48" s="420">
        <f t="shared" ref="AQ48:AQ49" si="283">+AI48/SUM($AD48+$AI48+$AJ48)*100</f>
        <v>0.5626598465473146</v>
      </c>
      <c r="AR48" s="421">
        <f t="shared" ref="AR48:AR49" si="284">+AJ48/SUM($AD48+$AI48+$AJ48)*100</f>
        <v>23.375959079283888</v>
      </c>
      <c r="AT48" s="417" t="s">
        <v>547</v>
      </c>
      <c r="AV48" s="742" t="s">
        <v>567</v>
      </c>
      <c r="AW48" s="742" t="s">
        <v>568</v>
      </c>
      <c r="AX48" s="378"/>
      <c r="AY48" s="417" t="s">
        <v>547</v>
      </c>
      <c r="AZ48" s="377"/>
      <c r="BA48" s="419">
        <v>1867</v>
      </c>
      <c r="BB48" s="419">
        <v>1504</v>
      </c>
      <c r="BC48" s="419">
        <v>1053</v>
      </c>
      <c r="BD48" s="419">
        <v>348</v>
      </c>
      <c r="BE48" s="419">
        <v>479</v>
      </c>
      <c r="BF48" s="419">
        <v>451</v>
      </c>
      <c r="BG48" s="419">
        <v>13</v>
      </c>
      <c r="BH48" s="419">
        <v>349</v>
      </c>
      <c r="BI48" s="420">
        <v>100</v>
      </c>
      <c r="BJ48" s="420">
        <f>+BB48/SUM($BB48,$BG48,$BH48)*100</f>
        <v>80.60021436227224</v>
      </c>
      <c r="BK48" s="420">
        <f t="shared" ref="BK48:BK49" si="285">+BC48/SUM($BB48,$BG48,$BH48)*100</f>
        <v>56.430868167202576</v>
      </c>
      <c r="BL48" s="420">
        <f t="shared" ref="BL48:BL49" si="286">+BD48/SUM($BB48,$BG48,$BH48)*100</f>
        <v>18.64951768488746</v>
      </c>
      <c r="BM48" s="420">
        <f t="shared" ref="BM48:BM49" si="287">+BE48/SUM($BB48,$BG48,$BH48)*100</f>
        <v>25.669882100750268</v>
      </c>
      <c r="BN48" s="420">
        <f t="shared" ref="BN48:BN49" si="288">+BF48/SUM($BB48,$BG48,$BH48)*100</f>
        <v>24.169346195069668</v>
      </c>
      <c r="BO48" s="420">
        <f t="shared" ref="BO48:BO49" si="289">+BG48/SUM($BB48,$BG48,$BH48)*100</f>
        <v>0.69667738478027874</v>
      </c>
      <c r="BP48" s="421">
        <f t="shared" ref="BP48:BP49" si="290">+BH48/SUM($BB48,$BG48,$BH48)*100</f>
        <v>18.70310825294748</v>
      </c>
      <c r="BR48" s="417" t="s">
        <v>547</v>
      </c>
      <c r="BT48" s="742" t="s">
        <v>568</v>
      </c>
      <c r="BU48" s="76" t="s">
        <v>569</v>
      </c>
      <c r="BV48" s="404"/>
      <c r="BW48" s="404"/>
      <c r="BX48" s="404"/>
      <c r="BY48" s="404"/>
      <c r="BZ48" s="404"/>
      <c r="CA48" s="404"/>
      <c r="CB48" s="404"/>
      <c r="CC48" s="404"/>
      <c r="CD48" s="270"/>
      <c r="CE48" s="270"/>
      <c r="CF48" s="270"/>
      <c r="CG48" s="404"/>
      <c r="CH48" s="404"/>
      <c r="CI48" s="404"/>
      <c r="CJ48" s="404"/>
      <c r="CK48" s="404"/>
      <c r="CL48" s="270"/>
      <c r="CM48" s="270"/>
      <c r="CN48" s="270"/>
    </row>
    <row r="49" spans="1:96" s="71" customFormat="1" ht="12" customHeight="1">
      <c r="A49" s="741"/>
      <c r="B49" s="378"/>
      <c r="C49" s="380" t="s">
        <v>551</v>
      </c>
      <c r="D49" s="385"/>
      <c r="E49" s="382">
        <v>51842</v>
      </c>
      <c r="F49" s="382">
        <v>38927</v>
      </c>
      <c r="G49" s="382">
        <v>29731</v>
      </c>
      <c r="H49" s="382">
        <v>8024</v>
      </c>
      <c r="I49" s="382">
        <v>15589</v>
      </c>
      <c r="J49" s="382">
        <v>9196</v>
      </c>
      <c r="K49" s="382">
        <v>419</v>
      </c>
      <c r="L49" s="382">
        <v>12423</v>
      </c>
      <c r="M49" s="383">
        <v>100</v>
      </c>
      <c r="N49" s="383">
        <f>+F49/SUM($F49+$K49+$L49)*100</f>
        <v>75.193648708686666</v>
      </c>
      <c r="O49" s="383">
        <f t="shared" si="273"/>
        <v>57.430122273947724</v>
      </c>
      <c r="P49" s="383">
        <f t="shared" si="274"/>
        <v>15.499623326701309</v>
      </c>
      <c r="Q49" s="383">
        <f t="shared" si="275"/>
        <v>30.112615658019276</v>
      </c>
      <c r="R49" s="383">
        <f t="shared" si="276"/>
        <v>17.763526434738935</v>
      </c>
      <c r="S49" s="383">
        <f t="shared" si="277"/>
        <v>0.80936467770287235</v>
      </c>
      <c r="T49" s="384">
        <f t="shared" si="278"/>
        <v>23.996986613610463</v>
      </c>
      <c r="V49" s="380" t="s">
        <v>551</v>
      </c>
      <c r="X49" s="741"/>
      <c r="Y49" s="742"/>
      <c r="Z49" s="378"/>
      <c r="AA49" s="380" t="s">
        <v>551</v>
      </c>
      <c r="AB49" s="385"/>
      <c r="AC49" s="382">
        <v>5023</v>
      </c>
      <c r="AD49" s="382">
        <v>4510</v>
      </c>
      <c r="AE49" s="382">
        <v>3404</v>
      </c>
      <c r="AF49" s="382">
        <v>784</v>
      </c>
      <c r="AG49" s="382">
        <v>1849</v>
      </c>
      <c r="AH49" s="382">
        <v>1106</v>
      </c>
      <c r="AI49" s="382">
        <v>31</v>
      </c>
      <c r="AJ49" s="382">
        <v>457</v>
      </c>
      <c r="AK49" s="383">
        <v>100</v>
      </c>
      <c r="AL49" s="383">
        <f>+AD49/SUM($AD49+$AI49+$AJ49)*100</f>
        <v>90.236094437775108</v>
      </c>
      <c r="AM49" s="383">
        <f t="shared" si="279"/>
        <v>68.107242897158855</v>
      </c>
      <c r="AN49" s="383">
        <f t="shared" si="280"/>
        <v>15.686274509803921</v>
      </c>
      <c r="AO49" s="383">
        <f t="shared" si="281"/>
        <v>36.994797919167667</v>
      </c>
      <c r="AP49" s="383">
        <f t="shared" si="282"/>
        <v>22.128851540616246</v>
      </c>
      <c r="AQ49" s="383">
        <f t="shared" si="283"/>
        <v>0.62024809923969582</v>
      </c>
      <c r="AR49" s="384">
        <f t="shared" si="284"/>
        <v>9.1436574629851943</v>
      </c>
      <c r="AT49" s="380" t="s">
        <v>551</v>
      </c>
      <c r="AV49" s="742"/>
      <c r="AW49" s="742"/>
      <c r="AX49" s="378"/>
      <c r="AY49" s="380" t="s">
        <v>551</v>
      </c>
      <c r="AZ49" s="385"/>
      <c r="BA49" s="382">
        <v>5461</v>
      </c>
      <c r="BB49" s="382">
        <v>5065</v>
      </c>
      <c r="BC49" s="382">
        <v>2918</v>
      </c>
      <c r="BD49" s="382">
        <v>696</v>
      </c>
      <c r="BE49" s="382">
        <v>1695</v>
      </c>
      <c r="BF49" s="382">
        <v>2147</v>
      </c>
      <c r="BG49" s="382">
        <v>43</v>
      </c>
      <c r="BH49" s="382">
        <v>349</v>
      </c>
      <c r="BI49" s="383">
        <v>100</v>
      </c>
      <c r="BJ49" s="383">
        <f>+BB49/SUM($BB49,$BG49,$BH49)*100</f>
        <v>92.816565878687925</v>
      </c>
      <c r="BK49" s="383">
        <f t="shared" si="285"/>
        <v>53.472603994868976</v>
      </c>
      <c r="BL49" s="383">
        <f t="shared" si="286"/>
        <v>12.754260582737768</v>
      </c>
      <c r="BM49" s="383">
        <f t="shared" si="287"/>
        <v>31.061022539857063</v>
      </c>
      <c r="BN49" s="383">
        <f t="shared" si="288"/>
        <v>39.343961883818949</v>
      </c>
      <c r="BO49" s="383">
        <f t="shared" si="289"/>
        <v>0.78797874289902869</v>
      </c>
      <c r="BP49" s="384">
        <f t="shared" si="290"/>
        <v>6.3954553784130477</v>
      </c>
      <c r="BR49" s="380" t="s">
        <v>551</v>
      </c>
      <c r="BT49" s="742"/>
      <c r="BU49" s="76" t="s">
        <v>570</v>
      </c>
      <c r="BV49" s="271"/>
      <c r="BW49" s="405"/>
      <c r="BX49" s="271"/>
      <c r="BY49" s="271"/>
      <c r="BZ49" s="271"/>
      <c r="CA49" s="271"/>
      <c r="CB49" s="271"/>
      <c r="CC49" s="271"/>
      <c r="CD49" s="271"/>
      <c r="CE49" s="271"/>
      <c r="CF49" s="271"/>
      <c r="CG49" s="271"/>
      <c r="CH49" s="271"/>
      <c r="CI49" s="271"/>
      <c r="CJ49" s="271"/>
      <c r="CK49" s="271"/>
      <c r="CL49" s="271"/>
      <c r="CM49" s="271"/>
      <c r="CN49" s="271"/>
    </row>
    <row r="50" spans="1:96" s="71" customFormat="1" ht="12" customHeight="1">
      <c r="A50" s="741"/>
      <c r="B50" s="378"/>
      <c r="C50" s="386" t="s">
        <v>552</v>
      </c>
      <c r="D50" s="385"/>
      <c r="E50" s="387">
        <f>+E49/E48</f>
        <v>1.997918914752582</v>
      </c>
      <c r="F50" s="387">
        <f>+F49/F48</f>
        <v>2.9185035237666819</v>
      </c>
      <c r="G50" s="387">
        <f t="shared" ref="G50:L50" si="291">+G49/G48</f>
        <v>2.6828189857426459</v>
      </c>
      <c r="H50" s="387">
        <f t="shared" si="291"/>
        <v>2</v>
      </c>
      <c r="I50" s="387">
        <f t="shared" si="291"/>
        <v>3.5405405405405403</v>
      </c>
      <c r="J50" s="387">
        <f t="shared" si="291"/>
        <v>4.0762411347517729</v>
      </c>
      <c r="K50" s="387">
        <f t="shared" si="291"/>
        <v>2.6687898089171975</v>
      </c>
      <c r="L50" s="387">
        <f t="shared" si="291"/>
        <v>1</v>
      </c>
      <c r="M50" s="383" t="s">
        <v>93</v>
      </c>
      <c r="N50" s="383" t="s">
        <v>93</v>
      </c>
      <c r="O50" s="383" t="s">
        <v>93</v>
      </c>
      <c r="P50" s="383" t="s">
        <v>93</v>
      </c>
      <c r="Q50" s="383" t="s">
        <v>93</v>
      </c>
      <c r="R50" s="383" t="s">
        <v>93</v>
      </c>
      <c r="S50" s="383" t="s">
        <v>93</v>
      </c>
      <c r="T50" s="384" t="s">
        <v>93</v>
      </c>
      <c r="V50" s="386" t="s">
        <v>552</v>
      </c>
      <c r="X50" s="741"/>
      <c r="Y50" s="742"/>
      <c r="Z50" s="378"/>
      <c r="AA50" s="386" t="s">
        <v>552</v>
      </c>
      <c r="AB50" s="385"/>
      <c r="AC50" s="387">
        <f>+AC49/AC48</f>
        <v>2.5601427115188584</v>
      </c>
      <c r="AD50" s="387">
        <f>+AD49/AD48</f>
        <v>3.0329522528581037</v>
      </c>
      <c r="AE50" s="387">
        <f t="shared" ref="AE50:AJ50" si="292">+AE49/AE48</f>
        <v>2.7407407407407409</v>
      </c>
      <c r="AF50" s="387">
        <f t="shared" si="292"/>
        <v>2</v>
      </c>
      <c r="AG50" s="387">
        <f t="shared" si="292"/>
        <v>3.5152091254752853</v>
      </c>
      <c r="AH50" s="387">
        <f t="shared" si="292"/>
        <v>4.5142857142857142</v>
      </c>
      <c r="AI50" s="387">
        <f t="shared" si="292"/>
        <v>2.8181818181818183</v>
      </c>
      <c r="AJ50" s="387">
        <f t="shared" si="292"/>
        <v>1</v>
      </c>
      <c r="AK50" s="383" t="s">
        <v>93</v>
      </c>
      <c r="AL50" s="383" t="s">
        <v>93</v>
      </c>
      <c r="AM50" s="383" t="s">
        <v>93</v>
      </c>
      <c r="AN50" s="383" t="s">
        <v>93</v>
      </c>
      <c r="AO50" s="383" t="s">
        <v>93</v>
      </c>
      <c r="AP50" s="383" t="s">
        <v>93</v>
      </c>
      <c r="AQ50" s="383" t="s">
        <v>93</v>
      </c>
      <c r="AR50" s="384" t="s">
        <v>93</v>
      </c>
      <c r="AT50" s="386" t="s">
        <v>552</v>
      </c>
      <c r="AV50" s="742"/>
      <c r="AW50" s="742"/>
      <c r="AX50" s="378"/>
      <c r="AY50" s="386" t="s">
        <v>552</v>
      </c>
      <c r="AZ50" s="385"/>
      <c r="BA50" s="387">
        <f>+BA49/BA48</f>
        <v>2.9250133904659883</v>
      </c>
      <c r="BB50" s="387">
        <f>+BB49/BB48</f>
        <v>3.3676861702127661</v>
      </c>
      <c r="BC50" s="387">
        <f t="shared" ref="BC50:BH50" si="293">+BC49/BC48</f>
        <v>2.7711301044634378</v>
      </c>
      <c r="BD50" s="387">
        <f t="shared" si="293"/>
        <v>2</v>
      </c>
      <c r="BE50" s="387">
        <f t="shared" si="293"/>
        <v>3.5386221294363258</v>
      </c>
      <c r="BF50" s="387">
        <f t="shared" si="293"/>
        <v>4.7605321507760534</v>
      </c>
      <c r="BG50" s="387">
        <f t="shared" si="293"/>
        <v>3.3076923076923075</v>
      </c>
      <c r="BH50" s="387">
        <f t="shared" si="293"/>
        <v>1</v>
      </c>
      <c r="BI50" s="383" t="s">
        <v>93</v>
      </c>
      <c r="BJ50" s="383" t="s">
        <v>93</v>
      </c>
      <c r="BK50" s="383" t="s">
        <v>93</v>
      </c>
      <c r="BL50" s="383" t="s">
        <v>93</v>
      </c>
      <c r="BM50" s="383" t="s">
        <v>93</v>
      </c>
      <c r="BN50" s="383" t="s">
        <v>93</v>
      </c>
      <c r="BO50" s="383" t="s">
        <v>93</v>
      </c>
      <c r="BP50" s="384" t="s">
        <v>93</v>
      </c>
      <c r="BR50" s="386" t="s">
        <v>552</v>
      </c>
      <c r="BT50" s="742"/>
      <c r="BV50" s="271"/>
      <c r="BW50" s="405"/>
      <c r="BX50" s="271"/>
      <c r="BY50" s="271"/>
      <c r="BZ50" s="271"/>
      <c r="CA50" s="271"/>
      <c r="CB50" s="271"/>
      <c r="CC50" s="271"/>
      <c r="CD50" s="271"/>
      <c r="CE50" s="271"/>
      <c r="CF50" s="271"/>
      <c r="CG50" s="271"/>
      <c r="CH50" s="271"/>
      <c r="CI50" s="271"/>
      <c r="CJ50" s="271"/>
      <c r="CK50" s="271"/>
      <c r="CL50" s="271"/>
      <c r="CM50" s="271"/>
      <c r="CN50" s="271"/>
    </row>
    <row r="51" spans="1:96" s="71" customFormat="1" ht="12" customHeight="1">
      <c r="A51" s="741"/>
      <c r="B51" s="378"/>
      <c r="C51" s="388" t="s">
        <v>553</v>
      </c>
      <c r="D51" s="385"/>
      <c r="E51" s="382"/>
      <c r="F51" s="382"/>
      <c r="G51" s="382"/>
      <c r="H51" s="382"/>
      <c r="I51" s="382"/>
      <c r="J51" s="382"/>
      <c r="K51" s="382"/>
      <c r="L51" s="382"/>
      <c r="M51" s="383"/>
      <c r="N51" s="383"/>
      <c r="O51" s="383"/>
      <c r="P51" s="383"/>
      <c r="Q51" s="383"/>
      <c r="R51" s="383"/>
      <c r="S51" s="383"/>
      <c r="T51" s="384"/>
      <c r="V51" s="388" t="s">
        <v>553</v>
      </c>
      <c r="X51" s="741"/>
      <c r="Y51" s="742"/>
      <c r="Z51" s="378"/>
      <c r="AA51" s="388" t="s">
        <v>553</v>
      </c>
      <c r="AB51" s="385"/>
      <c r="AC51" s="382"/>
      <c r="AD51" s="382"/>
      <c r="AE51" s="382"/>
      <c r="AF51" s="382"/>
      <c r="AG51" s="382"/>
      <c r="AH51" s="382"/>
      <c r="AI51" s="382"/>
      <c r="AJ51" s="382"/>
      <c r="AK51" s="383"/>
      <c r="AL51" s="383"/>
      <c r="AM51" s="383"/>
      <c r="AN51" s="383"/>
      <c r="AO51" s="383"/>
      <c r="AP51" s="383"/>
      <c r="AQ51" s="383"/>
      <c r="AR51" s="384"/>
      <c r="AT51" s="388" t="s">
        <v>553</v>
      </c>
      <c r="AV51" s="742"/>
      <c r="AW51" s="742"/>
      <c r="AX51" s="378"/>
      <c r="AY51" s="388" t="s">
        <v>553</v>
      </c>
      <c r="AZ51" s="385"/>
      <c r="BA51" s="382"/>
      <c r="BB51" s="382"/>
      <c r="BC51" s="382"/>
      <c r="BD51" s="382"/>
      <c r="BE51" s="382"/>
      <c r="BF51" s="382"/>
      <c r="BG51" s="382"/>
      <c r="BH51" s="382"/>
      <c r="BI51" s="383"/>
      <c r="BJ51" s="383"/>
      <c r="BK51" s="383"/>
      <c r="BL51" s="383"/>
      <c r="BM51" s="383"/>
      <c r="BN51" s="383"/>
      <c r="BO51" s="383"/>
      <c r="BP51" s="384"/>
      <c r="BR51" s="388" t="s">
        <v>553</v>
      </c>
      <c r="BT51" s="742"/>
      <c r="BU51" s="271"/>
      <c r="BV51" s="271"/>
      <c r="BW51" s="270"/>
      <c r="BX51" s="270"/>
      <c r="BY51" s="271"/>
      <c r="BZ51" s="271"/>
      <c r="CA51" s="271"/>
      <c r="CB51" s="271"/>
      <c r="CC51" s="271"/>
      <c r="CD51" s="271"/>
      <c r="CE51" s="271"/>
      <c r="CF51" s="271"/>
      <c r="CG51" s="271"/>
      <c r="CH51" s="271"/>
      <c r="CI51" s="271"/>
      <c r="CJ51" s="271"/>
      <c r="CK51" s="271"/>
      <c r="CL51" s="271"/>
      <c r="CM51" s="271"/>
      <c r="CN51" s="271"/>
    </row>
    <row r="52" spans="1:96" s="71" customFormat="1" ht="12" customHeight="1">
      <c r="A52" s="741"/>
      <c r="B52" s="378"/>
      <c r="C52" s="389" t="s">
        <v>554</v>
      </c>
      <c r="D52" s="385"/>
      <c r="E52" s="382">
        <v>1508</v>
      </c>
      <c r="F52" s="382">
        <v>1501</v>
      </c>
      <c r="G52" s="382">
        <v>1186</v>
      </c>
      <c r="H52" s="382" t="s">
        <v>93</v>
      </c>
      <c r="I52" s="382">
        <v>1071</v>
      </c>
      <c r="J52" s="382">
        <v>315</v>
      </c>
      <c r="K52" s="382">
        <v>7</v>
      </c>
      <c r="L52" s="382" t="s">
        <v>93</v>
      </c>
      <c r="M52" s="383">
        <v>100</v>
      </c>
      <c r="N52" s="383">
        <f>+F52/($F52+$K52)*100</f>
        <v>99.535809018567647</v>
      </c>
      <c r="O52" s="383">
        <f>+G52/($F52+$K52)*100</f>
        <v>78.647214854111397</v>
      </c>
      <c r="P52" s="383" t="s">
        <v>93</v>
      </c>
      <c r="Q52" s="383">
        <f>+I52/($F52+$K52)*100</f>
        <v>71.021220159151184</v>
      </c>
      <c r="R52" s="383">
        <f>+J52/($F52+$K52)*100</f>
        <v>20.888594164456233</v>
      </c>
      <c r="S52" s="383">
        <f>+K52/($F52+$K52)*100</f>
        <v>0.46419098143236071</v>
      </c>
      <c r="T52" s="384" t="s">
        <v>93</v>
      </c>
      <c r="V52" s="389" t="s">
        <v>554</v>
      </c>
      <c r="X52" s="741"/>
      <c r="Y52" s="742"/>
      <c r="Z52" s="378"/>
      <c r="AA52" s="389" t="s">
        <v>554</v>
      </c>
      <c r="AB52" s="385"/>
      <c r="AC52" s="382">
        <v>164</v>
      </c>
      <c r="AD52" s="382">
        <v>164</v>
      </c>
      <c r="AE52" s="382">
        <v>117</v>
      </c>
      <c r="AF52" s="382" t="s">
        <v>93</v>
      </c>
      <c r="AG52" s="382">
        <v>103</v>
      </c>
      <c r="AH52" s="382">
        <v>47</v>
      </c>
      <c r="AI52" s="382" t="s">
        <v>9</v>
      </c>
      <c r="AJ52" s="382" t="s">
        <v>93</v>
      </c>
      <c r="AK52" s="383">
        <v>100</v>
      </c>
      <c r="AL52" s="383">
        <f>+AD52/SUM($AD52)*100</f>
        <v>100</v>
      </c>
      <c r="AM52" s="383">
        <f t="shared" ref="AM52" si="294">+AE52/SUM($AD52)*100</f>
        <v>71.341463414634148</v>
      </c>
      <c r="AN52" s="383" t="s">
        <v>9</v>
      </c>
      <c r="AO52" s="383">
        <f t="shared" ref="AO52" si="295">+AG52/SUM($AD52)*100</f>
        <v>62.804878048780488</v>
      </c>
      <c r="AP52" s="383">
        <f t="shared" ref="AP52" si="296">+AH52/SUM($AD52)*100</f>
        <v>28.658536585365852</v>
      </c>
      <c r="AQ52" s="383" t="s">
        <v>9</v>
      </c>
      <c r="AR52" s="384" t="s">
        <v>9</v>
      </c>
      <c r="AT52" s="389" t="s">
        <v>554</v>
      </c>
      <c r="AV52" s="742"/>
      <c r="AW52" s="742"/>
      <c r="AX52" s="378"/>
      <c r="AY52" s="389" t="s">
        <v>554</v>
      </c>
      <c r="AZ52" s="385"/>
      <c r="BA52" s="382">
        <v>184</v>
      </c>
      <c r="BB52" s="382">
        <v>184</v>
      </c>
      <c r="BC52" s="382">
        <v>102</v>
      </c>
      <c r="BD52" s="382" t="s">
        <v>93</v>
      </c>
      <c r="BE52" s="382">
        <v>92</v>
      </c>
      <c r="BF52" s="382">
        <v>82</v>
      </c>
      <c r="BG52" s="382" t="s">
        <v>9</v>
      </c>
      <c r="BH52" s="382" t="s">
        <v>93</v>
      </c>
      <c r="BI52" s="383">
        <v>100</v>
      </c>
      <c r="BJ52" s="383">
        <f>+BB52/SUM($BB52,$BG52,$BH52)*100</f>
        <v>100</v>
      </c>
      <c r="BK52" s="383">
        <f t="shared" ref="BK52:BK54" si="297">+BC52/SUM($BB52,$BG52,$BH52)*100</f>
        <v>55.434782608695656</v>
      </c>
      <c r="BL52" s="383" t="s">
        <v>9</v>
      </c>
      <c r="BM52" s="383">
        <f t="shared" ref="BM52:BM54" si="298">+BE52/SUM($BB52,$BG52,$BH52)*100</f>
        <v>50</v>
      </c>
      <c r="BN52" s="383">
        <f t="shared" ref="BN52:BN54" si="299">+BF52/SUM($BB52,$BG52,$BH52)*100</f>
        <v>44.565217391304344</v>
      </c>
      <c r="BO52" s="383" t="s">
        <v>9</v>
      </c>
      <c r="BP52" s="384" t="s">
        <v>9</v>
      </c>
      <c r="BR52" s="389" t="s">
        <v>554</v>
      </c>
      <c r="BT52" s="742"/>
      <c r="BU52" s="271"/>
      <c r="BV52" s="271"/>
      <c r="BW52" s="270"/>
      <c r="BX52" s="270"/>
      <c r="BY52" s="271"/>
      <c r="BZ52" s="271"/>
      <c r="CA52" s="271"/>
      <c r="CB52" s="271"/>
      <c r="CC52" s="271"/>
      <c r="CD52" s="271"/>
      <c r="CE52" s="271"/>
      <c r="CF52" s="271"/>
      <c r="CG52" s="271"/>
      <c r="CH52" s="271"/>
      <c r="CI52" s="271"/>
      <c r="CJ52" s="271"/>
      <c r="CK52" s="271"/>
      <c r="CL52" s="271"/>
      <c r="CM52" s="271"/>
      <c r="CN52" s="271"/>
    </row>
    <row r="53" spans="1:96" s="71" customFormat="1" ht="12" customHeight="1">
      <c r="A53" s="741"/>
      <c r="B53" s="378"/>
      <c r="C53" s="390" t="s">
        <v>555</v>
      </c>
      <c r="D53" s="385"/>
      <c r="E53" s="382">
        <v>4050</v>
      </c>
      <c r="F53" s="382">
        <v>3998</v>
      </c>
      <c r="G53" s="382">
        <v>3079</v>
      </c>
      <c r="H53" s="382" t="s">
        <v>93</v>
      </c>
      <c r="I53" s="382">
        <v>2436</v>
      </c>
      <c r="J53" s="382">
        <v>919</v>
      </c>
      <c r="K53" s="382">
        <v>16</v>
      </c>
      <c r="L53" s="382">
        <v>36</v>
      </c>
      <c r="M53" s="383">
        <v>100</v>
      </c>
      <c r="N53" s="383">
        <f>+F53/($F53+$K53+$L53)*100</f>
        <v>98.716049382716051</v>
      </c>
      <c r="O53" s="383">
        <f>+G53/($F53+$K53+$L53)*100</f>
        <v>76.024691358024683</v>
      </c>
      <c r="P53" s="383" t="s">
        <v>9</v>
      </c>
      <c r="Q53" s="383">
        <f t="shared" ref="Q53:T54" si="300">+I53/($F53+$K53+$L53)*100</f>
        <v>60.148148148148152</v>
      </c>
      <c r="R53" s="383">
        <f t="shared" si="300"/>
        <v>22.691358024691358</v>
      </c>
      <c r="S53" s="383">
        <f t="shared" si="300"/>
        <v>0.39506172839506176</v>
      </c>
      <c r="T53" s="384">
        <f t="shared" si="300"/>
        <v>0.88888888888888884</v>
      </c>
      <c r="V53" s="390" t="s">
        <v>555</v>
      </c>
      <c r="X53" s="741"/>
      <c r="Y53" s="742"/>
      <c r="Z53" s="378"/>
      <c r="AA53" s="390" t="s">
        <v>555</v>
      </c>
      <c r="AB53" s="385"/>
      <c r="AC53" s="382">
        <v>479</v>
      </c>
      <c r="AD53" s="382">
        <v>479</v>
      </c>
      <c r="AE53" s="382">
        <v>357</v>
      </c>
      <c r="AF53" s="382" t="s">
        <v>93</v>
      </c>
      <c r="AG53" s="382">
        <v>259</v>
      </c>
      <c r="AH53" s="382">
        <v>122</v>
      </c>
      <c r="AI53" s="382" t="s">
        <v>9</v>
      </c>
      <c r="AJ53" s="382" t="s">
        <v>9</v>
      </c>
      <c r="AK53" s="383">
        <v>100</v>
      </c>
      <c r="AL53" s="383">
        <f>+AD53/SUM($AD53)*100</f>
        <v>100</v>
      </c>
      <c r="AM53" s="383">
        <f t="shared" ref="AM53" si="301">+AE53/SUM($AD53)*100</f>
        <v>74.530271398747388</v>
      </c>
      <c r="AN53" s="383" t="s">
        <v>9</v>
      </c>
      <c r="AO53" s="383">
        <f t="shared" ref="AO53" si="302">+AG53/SUM($AD53)*100</f>
        <v>54.070981210855948</v>
      </c>
      <c r="AP53" s="383">
        <f t="shared" ref="AP53" si="303">+AH53/SUM($AD53)*100</f>
        <v>25.469728601252612</v>
      </c>
      <c r="AQ53" s="383" t="s">
        <v>9</v>
      </c>
      <c r="AR53" s="384" t="s">
        <v>9</v>
      </c>
      <c r="AT53" s="390" t="s">
        <v>555</v>
      </c>
      <c r="AV53" s="742"/>
      <c r="AW53" s="742"/>
      <c r="AX53" s="378"/>
      <c r="AY53" s="390" t="s">
        <v>555</v>
      </c>
      <c r="AZ53" s="385"/>
      <c r="BA53" s="382">
        <v>472</v>
      </c>
      <c r="BB53" s="382">
        <v>470</v>
      </c>
      <c r="BC53" s="382">
        <v>254</v>
      </c>
      <c r="BD53" s="382" t="s">
        <v>93</v>
      </c>
      <c r="BE53" s="382">
        <v>212</v>
      </c>
      <c r="BF53" s="382">
        <v>216</v>
      </c>
      <c r="BG53" s="382">
        <v>2</v>
      </c>
      <c r="BH53" s="382" t="s">
        <v>93</v>
      </c>
      <c r="BI53" s="383">
        <v>100</v>
      </c>
      <c r="BJ53" s="383">
        <f>+BB53/SUM($BB53,$BG53,$BH53)*100</f>
        <v>99.576271186440678</v>
      </c>
      <c r="BK53" s="383">
        <f t="shared" si="297"/>
        <v>53.813559322033896</v>
      </c>
      <c r="BL53" s="383" t="s">
        <v>9</v>
      </c>
      <c r="BM53" s="383">
        <f t="shared" si="298"/>
        <v>44.915254237288138</v>
      </c>
      <c r="BN53" s="383">
        <f t="shared" si="299"/>
        <v>45.762711864406782</v>
      </c>
      <c r="BO53" s="383">
        <f t="shared" ref="BO53:BO54" si="304">+BG53/SUM($BB53,$BG53,$BH53)*100</f>
        <v>0.42372881355932202</v>
      </c>
      <c r="BP53" s="384" t="s">
        <v>9</v>
      </c>
      <c r="BR53" s="390" t="s">
        <v>555</v>
      </c>
      <c r="BT53" s="742"/>
      <c r="BU53" s="271"/>
      <c r="BV53" s="271"/>
      <c r="BW53" s="270"/>
      <c r="BX53" s="270"/>
      <c r="BY53" s="271"/>
      <c r="BZ53" s="271"/>
      <c r="CA53" s="271"/>
      <c r="CB53" s="271"/>
      <c r="CC53" s="271"/>
      <c r="CD53" s="271"/>
      <c r="CE53" s="271"/>
      <c r="CF53" s="271"/>
      <c r="CG53" s="271"/>
      <c r="CH53" s="271"/>
      <c r="CI53" s="271"/>
      <c r="CJ53" s="271"/>
      <c r="CK53" s="271"/>
      <c r="CL53" s="271"/>
      <c r="CM53" s="271"/>
      <c r="CN53" s="271"/>
    </row>
    <row r="54" spans="1:96" s="71" customFormat="1" ht="12" customHeight="1">
      <c r="A54" s="741"/>
      <c r="B54" s="378"/>
      <c r="C54" s="389" t="s">
        <v>556</v>
      </c>
      <c r="D54" s="385"/>
      <c r="E54" s="382">
        <v>10634</v>
      </c>
      <c r="F54" s="382">
        <v>6811</v>
      </c>
      <c r="G54" s="382">
        <v>4906</v>
      </c>
      <c r="H54" s="382">
        <v>2456</v>
      </c>
      <c r="I54" s="382">
        <v>1110</v>
      </c>
      <c r="J54" s="382">
        <v>1905</v>
      </c>
      <c r="K54" s="382">
        <v>50</v>
      </c>
      <c r="L54" s="382">
        <v>3773</v>
      </c>
      <c r="M54" s="383">
        <v>100</v>
      </c>
      <c r="N54" s="383">
        <f>+F54/($F54+$K54+$L54)*100</f>
        <v>64.049275907466622</v>
      </c>
      <c r="O54" s="383">
        <f>+G54/($F54+$K54+$L54)*100</f>
        <v>46.13503855557645</v>
      </c>
      <c r="P54" s="383">
        <f>+H54/($F54+$K54+$L54)*100</f>
        <v>23.095730675192776</v>
      </c>
      <c r="Q54" s="383">
        <f t="shared" si="300"/>
        <v>10.438217039684032</v>
      </c>
      <c r="R54" s="383">
        <f t="shared" si="300"/>
        <v>17.914237351890165</v>
      </c>
      <c r="S54" s="383">
        <f t="shared" si="300"/>
        <v>0.47018995674252395</v>
      </c>
      <c r="T54" s="384">
        <f t="shared" si="300"/>
        <v>35.480534135790862</v>
      </c>
      <c r="V54" s="389" t="s">
        <v>556</v>
      </c>
      <c r="X54" s="741"/>
      <c r="Y54" s="742"/>
      <c r="Z54" s="378"/>
      <c r="AA54" s="389" t="s">
        <v>556</v>
      </c>
      <c r="AB54" s="385"/>
      <c r="AC54" s="382">
        <v>913</v>
      </c>
      <c r="AD54" s="382">
        <v>698</v>
      </c>
      <c r="AE54" s="382">
        <v>496</v>
      </c>
      <c r="AF54" s="382">
        <v>237</v>
      </c>
      <c r="AG54" s="382">
        <v>129</v>
      </c>
      <c r="AH54" s="382">
        <v>202</v>
      </c>
      <c r="AI54" s="382">
        <v>3</v>
      </c>
      <c r="AJ54" s="382">
        <v>212</v>
      </c>
      <c r="AK54" s="383">
        <v>100</v>
      </c>
      <c r="AL54" s="383">
        <f>+AD54/SUM($AD54+$AI54+$AJ54)*100</f>
        <v>76.451259583789692</v>
      </c>
      <c r="AM54" s="383">
        <f t="shared" ref="AM54" si="305">+AE54/SUM($AD54+$AI54+$AJ54)*100</f>
        <v>54.326396495071194</v>
      </c>
      <c r="AN54" s="383">
        <f t="shared" ref="AN54" si="306">+AF54/SUM($AD54+$AI54+$AJ54)*100</f>
        <v>25.958378970427166</v>
      </c>
      <c r="AO54" s="383">
        <f t="shared" ref="AO54" si="307">+AG54/SUM($AD54+$AI54+$AJ54)*100</f>
        <v>14.129244249726177</v>
      </c>
      <c r="AP54" s="383">
        <f t="shared" ref="AP54" si="308">+AH54/SUM($AD54+$AI54+$AJ54)*100</f>
        <v>22.124863088718509</v>
      </c>
      <c r="AQ54" s="383">
        <f t="shared" ref="AQ54" si="309">+AI54/SUM($AD54+$AI54+$AJ54)*100</f>
        <v>0.32858707557502737</v>
      </c>
      <c r="AR54" s="384">
        <f t="shared" ref="AR54" si="310">+AJ54/SUM($AD54+$AI54+$AJ54)*100</f>
        <v>23.220153340635267</v>
      </c>
      <c r="AT54" s="389" t="s">
        <v>556</v>
      </c>
      <c r="AV54" s="742"/>
      <c r="AW54" s="742"/>
      <c r="AX54" s="378"/>
      <c r="AY54" s="389" t="s">
        <v>556</v>
      </c>
      <c r="AZ54" s="385"/>
      <c r="BA54" s="382">
        <v>1055</v>
      </c>
      <c r="BB54" s="382">
        <v>870</v>
      </c>
      <c r="BC54" s="382">
        <v>479</v>
      </c>
      <c r="BD54" s="382">
        <v>208</v>
      </c>
      <c r="BE54" s="382">
        <v>136</v>
      </c>
      <c r="BF54" s="382">
        <v>391</v>
      </c>
      <c r="BG54" s="382">
        <v>5</v>
      </c>
      <c r="BH54" s="382">
        <v>180</v>
      </c>
      <c r="BI54" s="383">
        <v>100</v>
      </c>
      <c r="BJ54" s="383">
        <f>+BB54/SUM($BB54,$BG54,$BH54)*100</f>
        <v>82.464454976303315</v>
      </c>
      <c r="BK54" s="383">
        <f t="shared" si="297"/>
        <v>45.402843601895739</v>
      </c>
      <c r="BL54" s="383">
        <f t="shared" ref="BL54" si="311">+BD54/SUM($BB54,$BG54,$BH54)*100</f>
        <v>19.715639810426541</v>
      </c>
      <c r="BM54" s="383">
        <f t="shared" si="298"/>
        <v>12.890995260663507</v>
      </c>
      <c r="BN54" s="383">
        <f t="shared" si="299"/>
        <v>37.061611374407583</v>
      </c>
      <c r="BO54" s="383">
        <f t="shared" si="304"/>
        <v>0.47393364928909953</v>
      </c>
      <c r="BP54" s="384">
        <f t="shared" ref="BP54" si="312">+BH54/SUM($BB54,$BG54,$BH54)*100</f>
        <v>17.061611374407583</v>
      </c>
      <c r="BR54" s="389" t="s">
        <v>556</v>
      </c>
      <c r="BT54" s="742"/>
      <c r="BU54" s="271"/>
      <c r="BV54" s="271"/>
      <c r="BW54" s="270"/>
      <c r="BX54" s="270"/>
      <c r="BY54" s="271"/>
      <c r="BZ54" s="271"/>
      <c r="CA54" s="271"/>
      <c r="CB54" s="271"/>
      <c r="CC54" s="271"/>
      <c r="CD54" s="271"/>
      <c r="CE54" s="271"/>
      <c r="CF54" s="271"/>
      <c r="CG54" s="271"/>
      <c r="CH54" s="271"/>
      <c r="CI54" s="271"/>
      <c r="CJ54" s="271"/>
      <c r="CK54" s="271"/>
      <c r="CL54" s="271"/>
      <c r="CM54" s="271"/>
      <c r="CN54" s="271"/>
    </row>
    <row r="55" spans="1:96" s="71" customFormat="1" ht="5.45" customHeight="1">
      <c r="A55" s="394"/>
      <c r="B55" s="378"/>
      <c r="C55" s="392"/>
      <c r="D55" s="385"/>
      <c r="E55" s="382"/>
      <c r="F55" s="382"/>
      <c r="G55" s="382"/>
      <c r="H55" s="382"/>
      <c r="I55" s="382"/>
      <c r="J55" s="382"/>
      <c r="K55" s="382"/>
      <c r="L55" s="382"/>
      <c r="M55" s="383"/>
      <c r="N55" s="383"/>
      <c r="O55" s="383"/>
      <c r="P55" s="383"/>
      <c r="Q55" s="383"/>
      <c r="R55" s="383"/>
      <c r="S55" s="383"/>
      <c r="T55" s="384"/>
      <c r="V55" s="392"/>
      <c r="X55" s="394"/>
      <c r="Y55" s="394"/>
      <c r="Z55" s="368"/>
      <c r="AA55" s="270"/>
      <c r="AB55" s="385"/>
      <c r="AC55" s="382"/>
      <c r="AD55" s="382"/>
      <c r="AE55" s="382"/>
      <c r="AF55" s="382"/>
      <c r="AG55" s="382"/>
      <c r="AH55" s="382"/>
      <c r="AI55" s="382"/>
      <c r="AJ55" s="382"/>
      <c r="AK55" s="387"/>
      <c r="AL55" s="387"/>
      <c r="AM55" s="387"/>
      <c r="AN55" s="387"/>
      <c r="AO55" s="387"/>
      <c r="AP55" s="387"/>
      <c r="AQ55" s="387"/>
      <c r="AR55" s="393"/>
      <c r="AT55" s="270"/>
      <c r="AV55" s="394"/>
      <c r="AW55" s="394"/>
      <c r="AX55" s="378"/>
      <c r="AY55" s="395"/>
      <c r="AZ55" s="385"/>
      <c r="BA55" s="382"/>
      <c r="BB55" s="382"/>
      <c r="BC55" s="382"/>
      <c r="BD55" s="382"/>
      <c r="BE55" s="382"/>
      <c r="BF55" s="382"/>
      <c r="BG55" s="382"/>
      <c r="BH55" s="382"/>
      <c r="BI55" s="387"/>
      <c r="BJ55" s="387"/>
      <c r="BK55" s="387"/>
      <c r="BL55" s="387"/>
      <c r="BM55" s="387"/>
      <c r="BN55" s="387"/>
      <c r="BO55" s="387"/>
      <c r="BP55" s="393"/>
      <c r="BR55" s="395"/>
      <c r="BT55" s="394"/>
      <c r="BU55" s="271"/>
      <c r="BV55" s="271"/>
      <c r="BW55" s="270"/>
      <c r="BX55" s="270"/>
      <c r="BY55" s="271"/>
      <c r="BZ55" s="271"/>
      <c r="CA55" s="271"/>
      <c r="CB55" s="271"/>
      <c r="CC55" s="271"/>
      <c r="CD55" s="271"/>
      <c r="CE55" s="271"/>
      <c r="CF55" s="271"/>
      <c r="CG55" s="271"/>
      <c r="CH55" s="271"/>
      <c r="CI55" s="271"/>
      <c r="CJ55" s="271"/>
      <c r="CK55" s="271"/>
      <c r="CL55" s="271"/>
      <c r="CM55" s="271"/>
      <c r="CN55" s="271"/>
    </row>
    <row r="56" spans="1:96" s="71" customFormat="1" ht="12" customHeight="1">
      <c r="A56" s="741" t="s">
        <v>571</v>
      </c>
      <c r="B56" s="375"/>
      <c r="C56" s="417" t="s">
        <v>547</v>
      </c>
      <c r="D56" s="422"/>
      <c r="E56" s="419">
        <v>25124</v>
      </c>
      <c r="F56" s="419">
        <v>16283</v>
      </c>
      <c r="G56" s="419">
        <v>13780</v>
      </c>
      <c r="H56" s="419">
        <v>4779</v>
      </c>
      <c r="I56" s="419">
        <v>6129</v>
      </c>
      <c r="J56" s="419">
        <v>2503</v>
      </c>
      <c r="K56" s="419">
        <v>222</v>
      </c>
      <c r="L56" s="419">
        <v>8579</v>
      </c>
      <c r="M56" s="420">
        <v>100</v>
      </c>
      <c r="N56" s="420">
        <f>+F56/SUM($F56+$K56+$L56)*100</f>
        <v>64.913889331844999</v>
      </c>
      <c r="O56" s="420">
        <f t="shared" ref="O56:O57" si="313">+G56/SUM($F56+$K56+$L56)*100</f>
        <v>54.935416998883746</v>
      </c>
      <c r="P56" s="420">
        <f t="shared" ref="P56:P57" si="314">+H56/SUM($F56+$K56+$L56)*100</f>
        <v>19.051985329293576</v>
      </c>
      <c r="Q56" s="420">
        <f t="shared" ref="Q56:Q57" si="315">+I56/SUM($F56+$K56+$L56)*100</f>
        <v>24.433902088981025</v>
      </c>
      <c r="R56" s="420">
        <f t="shared" ref="R56:R57" si="316">+J56/SUM($F56+$K56+$L56)*100</f>
        <v>9.9784723329612497</v>
      </c>
      <c r="S56" s="420">
        <f t="shared" ref="S56:S57" si="317">+K56/SUM($F56+$K56+$L56)*100</f>
        <v>0.88502631159304745</v>
      </c>
      <c r="T56" s="421">
        <f t="shared" ref="T56:T57" si="318">+L56/SUM($F56+$K56+$L56)*100</f>
        <v>34.20108435656195</v>
      </c>
      <c r="V56" s="417" t="s">
        <v>547</v>
      </c>
      <c r="X56" s="741" t="s">
        <v>571</v>
      </c>
      <c r="Y56" s="741" t="s">
        <v>450</v>
      </c>
      <c r="Z56" s="378"/>
      <c r="AA56" s="417" t="s">
        <v>547</v>
      </c>
      <c r="AB56" s="377"/>
      <c r="AC56" s="419">
        <v>15602</v>
      </c>
      <c r="AD56" s="419">
        <v>12644</v>
      </c>
      <c r="AE56" s="419">
        <v>8085</v>
      </c>
      <c r="AF56" s="419">
        <v>2600</v>
      </c>
      <c r="AG56" s="419">
        <v>3608</v>
      </c>
      <c r="AH56" s="419">
        <v>4559</v>
      </c>
      <c r="AI56" s="419">
        <v>125</v>
      </c>
      <c r="AJ56" s="419">
        <v>2824</v>
      </c>
      <c r="AK56" s="420">
        <v>100</v>
      </c>
      <c r="AL56" s="420">
        <f>+AD56/SUM($AD56+$AI56+$AJ56)*100</f>
        <v>81.087667543128333</v>
      </c>
      <c r="AM56" s="420">
        <f t="shared" ref="AM56:AM57" si="319">+AE56/SUM($AD56+$AI56+$AJ56)*100</f>
        <v>51.850189187455911</v>
      </c>
      <c r="AN56" s="420">
        <f t="shared" ref="AN56:AN57" si="320">+AF56/SUM($AD56+$AI56+$AJ56)*100</f>
        <v>16.674148656448406</v>
      </c>
      <c r="AO56" s="420">
        <f t="shared" ref="AO56:AO57" si="321">+AG56/SUM($AD56+$AI56+$AJ56)*100</f>
        <v>23.138587827871483</v>
      </c>
      <c r="AP56" s="420">
        <f t="shared" ref="AP56:AP57" si="322">+AH56/SUM($AD56+$AI56+$AJ56)*100</f>
        <v>29.237478355672419</v>
      </c>
      <c r="AQ56" s="420">
        <f t="shared" ref="AQ56:AQ57" si="323">+AI56/SUM($AD56+$AI56+$AJ56)*100</f>
        <v>0.80164176232925022</v>
      </c>
      <c r="AR56" s="421">
        <f t="shared" ref="AR56:AR57" si="324">+AJ56/SUM($AD56+$AI56+$AJ56)*100</f>
        <v>18.110690694542424</v>
      </c>
      <c r="AT56" s="417" t="s">
        <v>547</v>
      </c>
      <c r="AV56" s="741" t="s">
        <v>450</v>
      </c>
      <c r="AW56" s="742" t="s">
        <v>572</v>
      </c>
      <c r="AX56" s="378"/>
      <c r="AY56" s="417" t="s">
        <v>547</v>
      </c>
      <c r="AZ56" s="377"/>
      <c r="BA56" s="419">
        <v>609</v>
      </c>
      <c r="BB56" s="419">
        <v>498</v>
      </c>
      <c r="BC56" s="419">
        <v>276</v>
      </c>
      <c r="BD56" s="419">
        <v>99</v>
      </c>
      <c r="BE56" s="419">
        <v>99</v>
      </c>
      <c r="BF56" s="419">
        <v>222</v>
      </c>
      <c r="BG56" s="419">
        <v>9</v>
      </c>
      <c r="BH56" s="419">
        <v>102</v>
      </c>
      <c r="BI56" s="420">
        <v>100</v>
      </c>
      <c r="BJ56" s="420">
        <v>85.410334346504555</v>
      </c>
      <c r="BK56" s="420">
        <v>44.072948328267472</v>
      </c>
      <c r="BL56" s="420">
        <v>16.109422492401215</v>
      </c>
      <c r="BM56" s="420">
        <v>18.237082066869302</v>
      </c>
      <c r="BN56" s="420">
        <v>41.337386018237083</v>
      </c>
      <c r="BO56" s="420">
        <v>0.91185410334346495</v>
      </c>
      <c r="BP56" s="421">
        <v>13.677811550151976</v>
      </c>
      <c r="BR56" s="417" t="s">
        <v>547</v>
      </c>
      <c r="BT56" s="742" t="s">
        <v>572</v>
      </c>
      <c r="BU56" s="271"/>
      <c r="BV56" s="271"/>
      <c r="BW56" s="270"/>
      <c r="BX56" s="270"/>
      <c r="BY56" s="271"/>
      <c r="BZ56" s="271"/>
      <c r="CA56" s="271"/>
      <c r="CB56" s="271"/>
      <c r="CC56" s="271"/>
      <c r="CD56" s="271"/>
      <c r="CE56" s="271"/>
      <c r="CF56" s="271"/>
      <c r="CG56" s="271"/>
      <c r="CH56" s="271"/>
      <c r="CI56" s="271"/>
      <c r="CJ56" s="271"/>
      <c r="CK56" s="271"/>
      <c r="CL56" s="271"/>
      <c r="CM56" s="271"/>
      <c r="CN56" s="271"/>
    </row>
    <row r="57" spans="1:96" s="71" customFormat="1" ht="12" customHeight="1">
      <c r="A57" s="741"/>
      <c r="B57" s="378"/>
      <c r="C57" s="380" t="s">
        <v>551</v>
      </c>
      <c r="D57" s="385"/>
      <c r="E57" s="382">
        <v>58244</v>
      </c>
      <c r="F57" s="382">
        <v>48977</v>
      </c>
      <c r="G57" s="382">
        <v>38209</v>
      </c>
      <c r="H57" s="382">
        <v>9558</v>
      </c>
      <c r="I57" s="382">
        <v>21919</v>
      </c>
      <c r="J57" s="382">
        <v>10768</v>
      </c>
      <c r="K57" s="382">
        <v>567</v>
      </c>
      <c r="L57" s="382">
        <v>8579</v>
      </c>
      <c r="M57" s="383">
        <v>100</v>
      </c>
      <c r="N57" s="383">
        <f>+F57/SUM($F57+$K57+$L57)*100</f>
        <v>84.264404796724193</v>
      </c>
      <c r="O57" s="383">
        <f t="shared" si="313"/>
        <v>65.738175937236548</v>
      </c>
      <c r="P57" s="383">
        <f t="shared" si="314"/>
        <v>16.444436797825301</v>
      </c>
      <c r="Q57" s="383">
        <f t="shared" si="315"/>
        <v>37.711405123617162</v>
      </c>
      <c r="R57" s="383">
        <f t="shared" si="316"/>
        <v>18.526228859487638</v>
      </c>
      <c r="S57" s="383">
        <f t="shared" si="317"/>
        <v>0.97551743715912809</v>
      </c>
      <c r="T57" s="384">
        <f t="shared" si="318"/>
        <v>14.760077766116684</v>
      </c>
      <c r="V57" s="380" t="s">
        <v>551</v>
      </c>
      <c r="X57" s="741"/>
      <c r="Y57" s="741"/>
      <c r="Z57" s="378"/>
      <c r="AA57" s="380" t="s">
        <v>551</v>
      </c>
      <c r="AB57" s="385"/>
      <c r="AC57" s="382">
        <v>47389</v>
      </c>
      <c r="AD57" s="382">
        <v>44071</v>
      </c>
      <c r="AE57" s="382">
        <v>22169</v>
      </c>
      <c r="AF57" s="382">
        <v>5200</v>
      </c>
      <c r="AG57" s="382">
        <v>12726</v>
      </c>
      <c r="AH57" s="382">
        <v>21902</v>
      </c>
      <c r="AI57" s="382">
        <v>463</v>
      </c>
      <c r="AJ57" s="382">
        <v>2824</v>
      </c>
      <c r="AK57" s="383">
        <v>100</v>
      </c>
      <c r="AL57" s="383">
        <f>+AD57/SUM($AD57+$AI57+$AJ57)*100</f>
        <v>93.059250812956634</v>
      </c>
      <c r="AM57" s="383">
        <f t="shared" si="319"/>
        <v>46.811520756788717</v>
      </c>
      <c r="AN57" s="383">
        <f t="shared" si="320"/>
        <v>10.98019342033025</v>
      </c>
      <c r="AO57" s="383">
        <f t="shared" si="321"/>
        <v>26.871911820600531</v>
      </c>
      <c r="AP57" s="383">
        <f t="shared" si="322"/>
        <v>46.24773005616791</v>
      </c>
      <c r="AQ57" s="383">
        <f t="shared" si="323"/>
        <v>0.97765952954094337</v>
      </c>
      <c r="AR57" s="384">
        <f t="shared" si="324"/>
        <v>5.9630896575024277</v>
      </c>
      <c r="AT57" s="380" t="s">
        <v>551</v>
      </c>
      <c r="AV57" s="741"/>
      <c r="AW57" s="742"/>
      <c r="AX57" s="378"/>
      <c r="AY57" s="380" t="s">
        <v>551</v>
      </c>
      <c r="AZ57" s="385"/>
      <c r="BA57" s="382">
        <v>1885</v>
      </c>
      <c r="BB57" s="382">
        <v>1747</v>
      </c>
      <c r="BC57" s="382">
        <v>712</v>
      </c>
      <c r="BD57" s="382">
        <v>198</v>
      </c>
      <c r="BE57" s="382">
        <v>345</v>
      </c>
      <c r="BF57" s="382">
        <v>1035</v>
      </c>
      <c r="BG57" s="382">
        <v>36</v>
      </c>
      <c r="BH57" s="382">
        <v>102</v>
      </c>
      <c r="BI57" s="383">
        <v>100</v>
      </c>
      <c r="BJ57" s="383">
        <f>+BB57/SUM($BB57,$BG57,$BH57)*100</f>
        <v>92.679045092838194</v>
      </c>
      <c r="BK57" s="383">
        <f t="shared" ref="BK57" si="325">+BC57/SUM($BB57,$BG57,$BH57)*100</f>
        <v>37.771883289124666</v>
      </c>
      <c r="BL57" s="383">
        <f t="shared" ref="BL57" si="326">+BD57/SUM($BB57,$BG57,$BH57)*100</f>
        <v>10.503978779840848</v>
      </c>
      <c r="BM57" s="383">
        <f t="shared" ref="BM57" si="327">+BE57/SUM($BB57,$BG57,$BH57)*100</f>
        <v>18.302387267904511</v>
      </c>
      <c r="BN57" s="383">
        <f t="shared" ref="BN57" si="328">+BF57/SUM($BB57,$BG57,$BH57)*100</f>
        <v>54.907161803713535</v>
      </c>
      <c r="BO57" s="383">
        <f t="shared" ref="BO57" si="329">+BG57/SUM($BB57,$BG57,$BH57)*100</f>
        <v>1.909814323607427</v>
      </c>
      <c r="BP57" s="384">
        <f t="shared" ref="BP57" si="330">+BH57/SUM($BB57,$BG57,$BH57)*100</f>
        <v>5.4111405835543769</v>
      </c>
      <c r="BR57" s="380" t="s">
        <v>551</v>
      </c>
      <c r="BT57" s="742"/>
      <c r="BU57" s="271"/>
      <c r="BV57" s="271"/>
      <c r="BW57" s="270"/>
      <c r="BX57" s="270"/>
      <c r="BY57" s="271"/>
      <c r="BZ57" s="271"/>
      <c r="CA57" s="271"/>
      <c r="CB57" s="271"/>
      <c r="CC57" s="271"/>
      <c r="CD57" s="271"/>
      <c r="CE57" s="271"/>
      <c r="CF57" s="271"/>
      <c r="CG57" s="271"/>
      <c r="CH57" s="271"/>
      <c r="CI57" s="271"/>
      <c r="CJ57" s="271"/>
      <c r="CK57" s="271"/>
      <c r="CL57" s="271"/>
      <c r="CM57" s="271"/>
      <c r="CN57" s="271"/>
    </row>
    <row r="58" spans="1:96" s="71" customFormat="1" ht="12" customHeight="1">
      <c r="A58" s="741"/>
      <c r="B58" s="378"/>
      <c r="C58" s="386" t="s">
        <v>552</v>
      </c>
      <c r="D58" s="385"/>
      <c r="E58" s="387">
        <f>+E57/E56</f>
        <v>2.3182614233402323</v>
      </c>
      <c r="F58" s="387">
        <f>+F57/F56</f>
        <v>3.0078609592826875</v>
      </c>
      <c r="G58" s="387">
        <f t="shared" ref="G58:L58" si="331">+G57/G56</f>
        <v>2.7727866473149492</v>
      </c>
      <c r="H58" s="387">
        <f t="shared" si="331"/>
        <v>2</v>
      </c>
      <c r="I58" s="387">
        <f t="shared" si="331"/>
        <v>3.57627671724588</v>
      </c>
      <c r="J58" s="387">
        <f t="shared" si="331"/>
        <v>4.3020375549340795</v>
      </c>
      <c r="K58" s="387">
        <f t="shared" si="331"/>
        <v>2.5540540540540539</v>
      </c>
      <c r="L58" s="387">
        <f t="shared" si="331"/>
        <v>1</v>
      </c>
      <c r="M58" s="383" t="s">
        <v>93</v>
      </c>
      <c r="N58" s="383" t="s">
        <v>93</v>
      </c>
      <c r="O58" s="383" t="s">
        <v>93</v>
      </c>
      <c r="P58" s="383" t="s">
        <v>93</v>
      </c>
      <c r="Q58" s="383" t="s">
        <v>93</v>
      </c>
      <c r="R58" s="383" t="s">
        <v>93</v>
      </c>
      <c r="S58" s="383" t="s">
        <v>93</v>
      </c>
      <c r="T58" s="384" t="s">
        <v>93</v>
      </c>
      <c r="V58" s="386" t="s">
        <v>552</v>
      </c>
      <c r="X58" s="741"/>
      <c r="Y58" s="741"/>
      <c r="Z58" s="378"/>
      <c r="AA58" s="386" t="s">
        <v>552</v>
      </c>
      <c r="AB58" s="385"/>
      <c r="AC58" s="387">
        <f>+AC57/AC56</f>
        <v>3.037367004230227</v>
      </c>
      <c r="AD58" s="387">
        <f>+AD57/AD56</f>
        <v>3.4855267320468206</v>
      </c>
      <c r="AE58" s="387">
        <f t="shared" ref="AE58:AJ58" si="332">+AE57/AE56</f>
        <v>2.741991341991342</v>
      </c>
      <c r="AF58" s="387">
        <f t="shared" si="332"/>
        <v>2</v>
      </c>
      <c r="AG58" s="387">
        <f t="shared" si="332"/>
        <v>3.5271618625277164</v>
      </c>
      <c r="AH58" s="387">
        <f t="shared" si="332"/>
        <v>4.804123711340206</v>
      </c>
      <c r="AI58" s="387">
        <f t="shared" si="332"/>
        <v>3.7040000000000002</v>
      </c>
      <c r="AJ58" s="387">
        <f t="shared" si="332"/>
        <v>1</v>
      </c>
      <c r="AK58" s="383" t="s">
        <v>93</v>
      </c>
      <c r="AL58" s="383" t="s">
        <v>93</v>
      </c>
      <c r="AM58" s="383" t="s">
        <v>93</v>
      </c>
      <c r="AN58" s="383" t="s">
        <v>93</v>
      </c>
      <c r="AO58" s="383" t="s">
        <v>93</v>
      </c>
      <c r="AP58" s="383" t="s">
        <v>93</v>
      </c>
      <c r="AQ58" s="383" t="s">
        <v>93</v>
      </c>
      <c r="AR58" s="384" t="s">
        <v>93</v>
      </c>
      <c r="AT58" s="386" t="s">
        <v>552</v>
      </c>
      <c r="AV58" s="741"/>
      <c r="AW58" s="742"/>
      <c r="AX58" s="378"/>
      <c r="AY58" s="386" t="s">
        <v>552</v>
      </c>
      <c r="AZ58" s="385"/>
      <c r="BA58" s="387">
        <f>+BA57/BA56</f>
        <v>3.0952380952380953</v>
      </c>
      <c r="BB58" s="387">
        <f>+BB57/BB56</f>
        <v>3.5080321285140563</v>
      </c>
      <c r="BC58" s="387">
        <f t="shared" ref="BC58:BH58" si="333">+BC57/BC56</f>
        <v>2.5797101449275361</v>
      </c>
      <c r="BD58" s="387">
        <f t="shared" si="333"/>
        <v>2</v>
      </c>
      <c r="BE58" s="387">
        <f t="shared" si="333"/>
        <v>3.4848484848484849</v>
      </c>
      <c r="BF58" s="387">
        <f t="shared" si="333"/>
        <v>4.6621621621621623</v>
      </c>
      <c r="BG58" s="387">
        <f t="shared" si="333"/>
        <v>4</v>
      </c>
      <c r="BH58" s="387">
        <f t="shared" si="333"/>
        <v>1</v>
      </c>
      <c r="BI58" s="383" t="s">
        <v>93</v>
      </c>
      <c r="BJ58" s="383" t="s">
        <v>93</v>
      </c>
      <c r="BK58" s="383" t="s">
        <v>93</v>
      </c>
      <c r="BL58" s="383" t="s">
        <v>93</v>
      </c>
      <c r="BM58" s="383" t="s">
        <v>93</v>
      </c>
      <c r="BN58" s="383" t="s">
        <v>93</v>
      </c>
      <c r="BO58" s="383" t="s">
        <v>93</v>
      </c>
      <c r="BP58" s="384" t="s">
        <v>93</v>
      </c>
      <c r="BR58" s="386" t="s">
        <v>552</v>
      </c>
      <c r="BT58" s="742"/>
      <c r="BU58" s="271"/>
      <c r="BV58" s="271"/>
      <c r="BW58" s="270"/>
      <c r="BX58" s="270"/>
      <c r="BY58" s="271"/>
      <c r="BZ58" s="271"/>
      <c r="CA58" s="271"/>
      <c r="CB58" s="271"/>
      <c r="CC58" s="271"/>
      <c r="CD58" s="271"/>
      <c r="CE58" s="271"/>
      <c r="CF58" s="271"/>
      <c r="CG58" s="271"/>
      <c r="CH58" s="271"/>
      <c r="CI58" s="271"/>
      <c r="CJ58" s="271"/>
      <c r="CK58" s="271"/>
      <c r="CL58" s="271"/>
      <c r="CM58" s="271"/>
      <c r="CN58" s="271"/>
    </row>
    <row r="59" spans="1:96" s="71" customFormat="1" ht="12" customHeight="1">
      <c r="A59" s="741"/>
      <c r="B59" s="378"/>
      <c r="C59" s="388" t="s">
        <v>553</v>
      </c>
      <c r="D59" s="385"/>
      <c r="E59" s="382"/>
      <c r="F59" s="382"/>
      <c r="G59" s="382"/>
      <c r="H59" s="382"/>
      <c r="I59" s="382"/>
      <c r="J59" s="382"/>
      <c r="K59" s="382"/>
      <c r="L59" s="382"/>
      <c r="M59" s="383"/>
      <c r="N59" s="383"/>
      <c r="O59" s="383"/>
      <c r="P59" s="383"/>
      <c r="Q59" s="383"/>
      <c r="R59" s="383"/>
      <c r="S59" s="383"/>
      <c r="T59" s="384"/>
      <c r="V59" s="388" t="s">
        <v>553</v>
      </c>
      <c r="X59" s="741"/>
      <c r="Y59" s="741"/>
      <c r="Z59" s="378"/>
      <c r="AA59" s="388" t="s">
        <v>553</v>
      </c>
      <c r="AB59" s="385"/>
      <c r="AC59" s="382"/>
      <c r="AD59" s="382"/>
      <c r="AE59" s="382"/>
      <c r="AF59" s="382"/>
      <c r="AG59" s="382"/>
      <c r="AH59" s="382"/>
      <c r="AI59" s="382"/>
      <c r="AJ59" s="382"/>
      <c r="AK59" s="383"/>
      <c r="AL59" s="383"/>
      <c r="AM59" s="383"/>
      <c r="AN59" s="383"/>
      <c r="AO59" s="383"/>
      <c r="AP59" s="383"/>
      <c r="AQ59" s="383"/>
      <c r="AR59" s="384"/>
      <c r="AT59" s="388" t="s">
        <v>553</v>
      </c>
      <c r="AV59" s="741"/>
      <c r="AW59" s="742"/>
      <c r="AX59" s="378"/>
      <c r="AY59" s="388" t="s">
        <v>553</v>
      </c>
      <c r="AZ59" s="385"/>
      <c r="BA59" s="382"/>
      <c r="BB59" s="382"/>
      <c r="BC59" s="382"/>
      <c r="BD59" s="382"/>
      <c r="BE59" s="382"/>
      <c r="BF59" s="382"/>
      <c r="BG59" s="382"/>
      <c r="BH59" s="382"/>
      <c r="BI59" s="383"/>
      <c r="BJ59" s="383"/>
      <c r="BK59" s="383"/>
      <c r="BL59" s="383"/>
      <c r="BM59" s="383"/>
      <c r="BN59" s="383"/>
      <c r="BO59" s="383"/>
      <c r="BP59" s="384"/>
      <c r="BR59" s="388" t="s">
        <v>553</v>
      </c>
      <c r="BT59" s="742"/>
      <c r="BU59" s="271"/>
      <c r="BV59" s="271"/>
      <c r="BW59" s="270"/>
      <c r="BX59" s="270"/>
      <c r="BY59" s="271"/>
      <c r="BZ59" s="271"/>
      <c r="CA59" s="271"/>
      <c r="CB59" s="271"/>
      <c r="CC59" s="271"/>
      <c r="CD59" s="271"/>
      <c r="CE59" s="271"/>
      <c r="CF59" s="271"/>
      <c r="CG59" s="271"/>
      <c r="CH59" s="271"/>
      <c r="CI59" s="271"/>
      <c r="CJ59" s="271"/>
      <c r="CK59" s="271"/>
      <c r="CL59" s="271"/>
      <c r="CM59" s="271"/>
      <c r="CN59" s="271"/>
      <c r="CO59" s="187"/>
      <c r="CP59" s="187"/>
      <c r="CQ59" s="187"/>
      <c r="CR59" s="187"/>
    </row>
    <row r="60" spans="1:96" s="71" customFormat="1" ht="12" customHeight="1">
      <c r="A60" s="741"/>
      <c r="B60" s="378"/>
      <c r="C60" s="389" t="s">
        <v>554</v>
      </c>
      <c r="D60" s="385"/>
      <c r="E60" s="382">
        <v>2125</v>
      </c>
      <c r="F60" s="382">
        <v>2117</v>
      </c>
      <c r="G60" s="382">
        <v>1661</v>
      </c>
      <c r="H60" s="382" t="s">
        <v>93</v>
      </c>
      <c r="I60" s="382">
        <v>1523</v>
      </c>
      <c r="J60" s="382">
        <v>456</v>
      </c>
      <c r="K60" s="382">
        <v>8</v>
      </c>
      <c r="L60" s="382" t="s">
        <v>93</v>
      </c>
      <c r="M60" s="383">
        <v>100</v>
      </c>
      <c r="N60" s="383">
        <f>+F60/($F60+$K60)*100</f>
        <v>99.623529411764707</v>
      </c>
      <c r="O60" s="383">
        <f>+G60/($F60+$K60)*100</f>
        <v>78.164705882352933</v>
      </c>
      <c r="P60" s="383" t="s">
        <v>9</v>
      </c>
      <c r="Q60" s="383">
        <f>+I60/($F60+$K60)*100</f>
        <v>71.670588235294119</v>
      </c>
      <c r="R60" s="383">
        <f>+J60/($F60+$K60)*100</f>
        <v>21.458823529411763</v>
      </c>
      <c r="S60" s="383">
        <f>+K60/($F60+$K60)*100</f>
        <v>0.37647058823529411</v>
      </c>
      <c r="T60" s="384" t="s">
        <v>9</v>
      </c>
      <c r="V60" s="389" t="s">
        <v>554</v>
      </c>
      <c r="X60" s="741"/>
      <c r="Y60" s="741"/>
      <c r="Z60" s="378"/>
      <c r="AA60" s="389" t="s">
        <v>554</v>
      </c>
      <c r="AB60" s="385"/>
      <c r="AC60" s="382">
        <v>1399</v>
      </c>
      <c r="AD60" s="382">
        <v>1386</v>
      </c>
      <c r="AE60" s="382">
        <v>579</v>
      </c>
      <c r="AF60" s="382" t="s">
        <v>93</v>
      </c>
      <c r="AG60" s="382">
        <v>542</v>
      </c>
      <c r="AH60" s="382">
        <v>807</v>
      </c>
      <c r="AI60" s="382">
        <v>13</v>
      </c>
      <c r="AJ60" s="382" t="s">
        <v>93</v>
      </c>
      <c r="AK60" s="383">
        <v>100</v>
      </c>
      <c r="AL60" s="383">
        <f>+AD60/SUM($AD60+$AI60)*100</f>
        <v>99.070764832022874</v>
      </c>
      <c r="AM60" s="383">
        <f>+AE60/SUM($AD60+$AI60)*100</f>
        <v>41.386704789135095</v>
      </c>
      <c r="AN60" s="383" t="s">
        <v>9</v>
      </c>
      <c r="AO60" s="383">
        <f t="shared" ref="AO60" si="334">+AG60/SUM($AD60+$AI60)*100</f>
        <v>38.741958541815578</v>
      </c>
      <c r="AP60" s="383">
        <f t="shared" ref="AP60" si="335">+AH60/SUM($AD60+$AI60)*100</f>
        <v>57.684060042887772</v>
      </c>
      <c r="AQ60" s="383">
        <f t="shared" ref="AQ60" si="336">+AI60/SUM($AD60+$AI60)*100</f>
        <v>0.92923516797712646</v>
      </c>
      <c r="AR60" s="384" t="s">
        <v>9</v>
      </c>
      <c r="AT60" s="389" t="s">
        <v>554</v>
      </c>
      <c r="AV60" s="741"/>
      <c r="AW60" s="742"/>
      <c r="AX60" s="378"/>
      <c r="AY60" s="389" t="s">
        <v>554</v>
      </c>
      <c r="AZ60" s="385"/>
      <c r="BA60" s="382">
        <v>41</v>
      </c>
      <c r="BB60" s="382">
        <v>40</v>
      </c>
      <c r="BC60" s="382">
        <v>9</v>
      </c>
      <c r="BD60" s="382" t="s">
        <v>93</v>
      </c>
      <c r="BE60" s="382">
        <v>9</v>
      </c>
      <c r="BF60" s="382">
        <v>31</v>
      </c>
      <c r="BG60" s="382">
        <v>1</v>
      </c>
      <c r="BH60" s="382" t="s">
        <v>93</v>
      </c>
      <c r="BI60" s="383">
        <v>100</v>
      </c>
      <c r="BJ60" s="383">
        <f>+BB60/SUM($BB60,$BG60,$BH60)*100</f>
        <v>97.560975609756099</v>
      </c>
      <c r="BK60" s="383">
        <f t="shared" ref="BK60:BK62" si="337">+BC60/SUM($BB60,$BG60,$BH60)*100</f>
        <v>21.951219512195124</v>
      </c>
      <c r="BL60" s="383" t="s">
        <v>9</v>
      </c>
      <c r="BM60" s="383">
        <f t="shared" ref="BM60:BM62" si="338">+BE60/SUM($BB60,$BG60,$BH60)*100</f>
        <v>21.951219512195124</v>
      </c>
      <c r="BN60" s="383">
        <f t="shared" ref="BN60:BN62" si="339">+BF60/SUM($BB60,$BG60,$BH60)*100</f>
        <v>75.609756097560975</v>
      </c>
      <c r="BO60" s="383">
        <f t="shared" ref="BO60:BO62" si="340">+BG60/SUM($BB60,$BG60,$BH60)*100</f>
        <v>2.4390243902439024</v>
      </c>
      <c r="BP60" s="384" t="s">
        <v>9</v>
      </c>
      <c r="BR60" s="389" t="s">
        <v>554</v>
      </c>
      <c r="BT60" s="742"/>
      <c r="BU60" s="271"/>
      <c r="BV60" s="271"/>
      <c r="BW60" s="270"/>
      <c r="BX60" s="270"/>
      <c r="BY60" s="271"/>
      <c r="BZ60" s="271"/>
      <c r="CA60" s="271"/>
      <c r="CB60" s="271"/>
      <c r="CC60" s="271"/>
      <c r="CD60" s="271"/>
      <c r="CE60" s="271"/>
      <c r="CF60" s="271"/>
      <c r="CG60" s="271"/>
      <c r="CH60" s="271"/>
      <c r="CI60" s="271"/>
      <c r="CJ60" s="271"/>
      <c r="CK60" s="271"/>
      <c r="CL60" s="271"/>
      <c r="CM60" s="271"/>
      <c r="CN60" s="271"/>
      <c r="CO60" s="187"/>
      <c r="CP60" s="187"/>
      <c r="CQ60" s="187"/>
      <c r="CR60" s="187"/>
    </row>
    <row r="61" spans="1:96" s="71" customFormat="1" ht="12" customHeight="1">
      <c r="A61" s="741"/>
      <c r="B61" s="378"/>
      <c r="C61" s="390" t="s">
        <v>555</v>
      </c>
      <c r="D61" s="385"/>
      <c r="E61" s="382">
        <v>5753</v>
      </c>
      <c r="F61" s="382">
        <v>5678</v>
      </c>
      <c r="G61" s="382">
        <v>4475</v>
      </c>
      <c r="H61" s="382" t="s">
        <v>93</v>
      </c>
      <c r="I61" s="382">
        <v>3613</v>
      </c>
      <c r="J61" s="382">
        <v>1203</v>
      </c>
      <c r="K61" s="382">
        <v>29</v>
      </c>
      <c r="L61" s="382">
        <v>46</v>
      </c>
      <c r="M61" s="383">
        <v>100</v>
      </c>
      <c r="N61" s="383">
        <f>+F61/($F61+$K61+$L61)*100</f>
        <v>98.696332348339993</v>
      </c>
      <c r="O61" s="383">
        <f>+G61/($F61+$K61+$L61)*100</f>
        <v>77.785503215713533</v>
      </c>
      <c r="P61" s="383" t="s">
        <v>9</v>
      </c>
      <c r="Q61" s="383">
        <f t="shared" ref="Q61:T62" si="341">+I61/($F61+$K61+$L61)*100</f>
        <v>62.80201633930124</v>
      </c>
      <c r="R61" s="383">
        <f t="shared" si="341"/>
        <v>20.910829132626453</v>
      </c>
      <c r="S61" s="383">
        <f t="shared" si="341"/>
        <v>0.50408482530853471</v>
      </c>
      <c r="T61" s="384">
        <f t="shared" si="341"/>
        <v>0.79958282635146871</v>
      </c>
      <c r="V61" s="390" t="s">
        <v>555</v>
      </c>
      <c r="X61" s="741"/>
      <c r="Y61" s="741"/>
      <c r="Z61" s="378"/>
      <c r="AA61" s="390" t="s">
        <v>555</v>
      </c>
      <c r="AB61" s="385"/>
      <c r="AC61" s="382">
        <v>3945</v>
      </c>
      <c r="AD61" s="382">
        <v>3916</v>
      </c>
      <c r="AE61" s="382">
        <v>1735</v>
      </c>
      <c r="AF61" s="382" t="s">
        <v>93</v>
      </c>
      <c r="AG61" s="382">
        <v>1457</v>
      </c>
      <c r="AH61" s="382">
        <v>2181</v>
      </c>
      <c r="AI61" s="382">
        <v>27</v>
      </c>
      <c r="AJ61" s="382">
        <v>2</v>
      </c>
      <c r="AK61" s="383">
        <v>100</v>
      </c>
      <c r="AL61" s="383">
        <f>+AD61/SUM($AD61+$AI61+$AJ61)*100</f>
        <v>99.264892268694553</v>
      </c>
      <c r="AM61" s="383">
        <f>+AE61/SUM($AD61+$AI61+$AJ61)*100</f>
        <v>43.979721166032952</v>
      </c>
      <c r="AN61" s="383" t="s">
        <v>9</v>
      </c>
      <c r="AO61" s="383">
        <f t="shared" ref="AO61" si="342">+AG61/SUM($AD61+$AI61+$AJ61)*100</f>
        <v>36.932826362484157</v>
      </c>
      <c r="AP61" s="383">
        <f t="shared" ref="AP61" si="343">+AH61/SUM($AD61+$AI61+$AJ61)*100</f>
        <v>55.2851711026616</v>
      </c>
      <c r="AQ61" s="383">
        <f t="shared" ref="AQ61" si="344">+AI61/SUM($AD61+$AI61+$AJ61)*100</f>
        <v>0.68441064638783278</v>
      </c>
      <c r="AR61" s="384">
        <f>+AJ61/SUM($AD61+$AI61+$AJ61)*100</f>
        <v>5.0697084917617236E-2</v>
      </c>
      <c r="AT61" s="390" t="s">
        <v>555</v>
      </c>
      <c r="AV61" s="741"/>
      <c r="AW61" s="742"/>
      <c r="AX61" s="378"/>
      <c r="AY61" s="390" t="s">
        <v>555</v>
      </c>
      <c r="AZ61" s="385"/>
      <c r="BA61" s="382">
        <v>126</v>
      </c>
      <c r="BB61" s="382">
        <v>124</v>
      </c>
      <c r="BC61" s="382">
        <v>26</v>
      </c>
      <c r="BD61" s="382" t="s">
        <v>93</v>
      </c>
      <c r="BE61" s="382">
        <v>23</v>
      </c>
      <c r="BF61" s="382">
        <v>98</v>
      </c>
      <c r="BG61" s="382">
        <v>2</v>
      </c>
      <c r="BH61" s="382" t="s">
        <v>93</v>
      </c>
      <c r="BI61" s="383">
        <v>100</v>
      </c>
      <c r="BJ61" s="383">
        <f>+BB61/SUM($BB61,$BG61,$BH61)*100</f>
        <v>98.412698412698404</v>
      </c>
      <c r="BK61" s="383">
        <f t="shared" si="337"/>
        <v>20.634920634920633</v>
      </c>
      <c r="BL61" s="383" t="s">
        <v>9</v>
      </c>
      <c r="BM61" s="383">
        <f t="shared" si="338"/>
        <v>18.253968253968253</v>
      </c>
      <c r="BN61" s="383">
        <f t="shared" si="339"/>
        <v>77.777777777777786</v>
      </c>
      <c r="BO61" s="383">
        <f t="shared" si="340"/>
        <v>1.5873015873015872</v>
      </c>
      <c r="BP61" s="384" t="s">
        <v>9</v>
      </c>
      <c r="BR61" s="390" t="s">
        <v>555</v>
      </c>
      <c r="BT61" s="742"/>
      <c r="BU61" s="271"/>
      <c r="BV61" s="271"/>
      <c r="BW61" s="270"/>
      <c r="BX61" s="270"/>
      <c r="BY61" s="271"/>
      <c r="BZ61" s="271"/>
      <c r="CA61" s="271"/>
      <c r="CB61" s="271"/>
      <c r="CC61" s="271"/>
      <c r="CD61" s="271"/>
      <c r="CE61" s="271"/>
      <c r="CF61" s="271"/>
      <c r="CG61" s="271"/>
      <c r="CH61" s="271"/>
      <c r="CI61" s="271"/>
      <c r="CJ61" s="271"/>
      <c r="CK61" s="271"/>
      <c r="CL61" s="271"/>
      <c r="CM61" s="271"/>
      <c r="CN61" s="271"/>
      <c r="CO61" s="187"/>
      <c r="CP61" s="187"/>
      <c r="CQ61" s="187"/>
      <c r="CR61" s="187"/>
    </row>
    <row r="62" spans="1:96" s="71" customFormat="1" ht="12" customHeight="1">
      <c r="A62" s="741"/>
      <c r="B62" s="378"/>
      <c r="C62" s="389" t="s">
        <v>556</v>
      </c>
      <c r="D62" s="385"/>
      <c r="E62" s="382">
        <v>9881</v>
      </c>
      <c r="F62" s="382">
        <v>7063</v>
      </c>
      <c r="G62" s="382">
        <v>5010</v>
      </c>
      <c r="H62" s="382">
        <v>2615</v>
      </c>
      <c r="I62" s="382">
        <v>1253</v>
      </c>
      <c r="J62" s="382">
        <v>2053</v>
      </c>
      <c r="K62" s="382">
        <v>53</v>
      </c>
      <c r="L62" s="382">
        <v>2765</v>
      </c>
      <c r="M62" s="383">
        <v>100</v>
      </c>
      <c r="N62" s="383">
        <f>+F62/($F62+$K62+$L62)*100</f>
        <v>71.480619370509061</v>
      </c>
      <c r="O62" s="383">
        <f>+G62/($F62+$K62+$L62)*100</f>
        <v>50.703370104240463</v>
      </c>
      <c r="P62" s="383">
        <f>+H62/($F62+$K62+$L62)*100</f>
        <v>26.464932699119519</v>
      </c>
      <c r="Q62" s="383">
        <f t="shared" si="341"/>
        <v>12.680902742637384</v>
      </c>
      <c r="R62" s="383">
        <f t="shared" si="341"/>
        <v>20.777249266268598</v>
      </c>
      <c r="S62" s="383">
        <f t="shared" si="341"/>
        <v>0.53638295719056783</v>
      </c>
      <c r="T62" s="384">
        <f t="shared" si="341"/>
        <v>27.982997672300375</v>
      </c>
      <c r="V62" s="389" t="s">
        <v>556</v>
      </c>
      <c r="X62" s="741"/>
      <c r="Y62" s="741"/>
      <c r="Z62" s="378"/>
      <c r="AA62" s="389" t="s">
        <v>556</v>
      </c>
      <c r="AB62" s="385"/>
      <c r="AC62" s="382">
        <v>10078</v>
      </c>
      <c r="AD62" s="382">
        <v>8329</v>
      </c>
      <c r="AE62" s="382">
        <v>4247</v>
      </c>
      <c r="AF62" s="382">
        <v>1754</v>
      </c>
      <c r="AG62" s="382">
        <v>1276</v>
      </c>
      <c r="AH62" s="382">
        <v>4082</v>
      </c>
      <c r="AI62" s="382">
        <v>74</v>
      </c>
      <c r="AJ62" s="382">
        <v>1675</v>
      </c>
      <c r="AK62" s="383">
        <v>100</v>
      </c>
      <c r="AL62" s="383">
        <f>+AD62/SUM($AD62+$AI62+$AJ62)*100</f>
        <v>82.645366144076206</v>
      </c>
      <c r="AM62" s="383">
        <f t="shared" ref="AM62" si="345">+AE62/SUM($AD62+$AI62+$AJ62)*100</f>
        <v>42.14129787656281</v>
      </c>
      <c r="AN62" s="383">
        <f t="shared" ref="AN62" si="346">+AF62/SUM($AD62+$AI62+$AJ62)*100</f>
        <v>17.404246874379837</v>
      </c>
      <c r="AO62" s="383">
        <f t="shared" ref="AO62" si="347">+AG62/SUM($AD62+$AI62+$AJ62)*100</f>
        <v>12.661242309982141</v>
      </c>
      <c r="AP62" s="383">
        <f t="shared" ref="AP62" si="348">+AH62/SUM($AD62+$AI62+$AJ62)*100</f>
        <v>40.504068267513397</v>
      </c>
      <c r="AQ62" s="383">
        <f t="shared" ref="AQ62" si="349">+AI62/SUM($AD62+$AI62+$AJ62)*100</f>
        <v>0.73427267314943445</v>
      </c>
      <c r="AR62" s="384">
        <f t="shared" ref="AR62" si="350">+AJ62/SUM($AD62+$AI62+$AJ62)*100</f>
        <v>16.62036118277436</v>
      </c>
      <c r="AT62" s="389" t="s">
        <v>556</v>
      </c>
      <c r="AV62" s="741"/>
      <c r="AW62" s="742"/>
      <c r="AX62" s="378"/>
      <c r="AY62" s="389" t="s">
        <v>556</v>
      </c>
      <c r="AZ62" s="385"/>
      <c r="BA62" s="382">
        <v>473</v>
      </c>
      <c r="BB62" s="382">
        <v>392</v>
      </c>
      <c r="BC62" s="382">
        <v>186</v>
      </c>
      <c r="BD62" s="382">
        <v>69</v>
      </c>
      <c r="BE62" s="382">
        <v>52</v>
      </c>
      <c r="BF62" s="382">
        <v>206</v>
      </c>
      <c r="BG62" s="382">
        <v>9</v>
      </c>
      <c r="BH62" s="382">
        <v>72</v>
      </c>
      <c r="BI62" s="383">
        <v>100</v>
      </c>
      <c r="BJ62" s="383">
        <f>+BB62/SUM($BB62,$BG62,$BH62)*100</f>
        <v>82.875264270613101</v>
      </c>
      <c r="BK62" s="383">
        <f t="shared" si="337"/>
        <v>39.323467230443974</v>
      </c>
      <c r="BL62" s="383">
        <f t="shared" ref="BL62" si="351">+BD62/SUM($BB62,$BG62,$BH62)*100</f>
        <v>14.587737843551796</v>
      </c>
      <c r="BM62" s="383">
        <f t="shared" si="338"/>
        <v>10.993657505285412</v>
      </c>
      <c r="BN62" s="383">
        <f t="shared" si="339"/>
        <v>43.551797040169134</v>
      </c>
      <c r="BO62" s="383">
        <f t="shared" si="340"/>
        <v>1.9027484143763214</v>
      </c>
      <c r="BP62" s="384">
        <f t="shared" ref="BP62" si="352">+BH62/SUM($BB62,$BG62,$BH62)*100</f>
        <v>15.221987315010571</v>
      </c>
      <c r="BR62" s="389" t="s">
        <v>556</v>
      </c>
      <c r="BT62" s="742"/>
      <c r="BU62" s="271"/>
      <c r="BV62" s="271"/>
      <c r="BW62" s="270"/>
      <c r="BX62" s="270"/>
      <c r="BY62" s="271"/>
      <c r="BZ62" s="271"/>
      <c r="CA62" s="271"/>
      <c r="CB62" s="271"/>
      <c r="CC62" s="271"/>
      <c r="CD62" s="271"/>
      <c r="CE62" s="271"/>
      <c r="CF62" s="271"/>
      <c r="CG62" s="271"/>
      <c r="CH62" s="271"/>
      <c r="CI62" s="271"/>
      <c r="CJ62" s="271"/>
      <c r="CK62" s="271"/>
      <c r="CL62" s="271"/>
      <c r="CM62" s="271"/>
      <c r="CN62" s="271"/>
      <c r="CO62" s="187"/>
      <c r="CP62" s="187"/>
      <c r="CQ62" s="187"/>
      <c r="CR62" s="187"/>
    </row>
    <row r="63" spans="1:96" s="71" customFormat="1" ht="5.45" customHeight="1">
      <c r="A63" s="394"/>
      <c r="B63" s="378"/>
      <c r="C63" s="395"/>
      <c r="D63" s="385"/>
      <c r="E63" s="382"/>
      <c r="F63" s="382"/>
      <c r="G63" s="382"/>
      <c r="H63" s="382"/>
      <c r="I63" s="382"/>
      <c r="J63" s="382"/>
      <c r="K63" s="382"/>
      <c r="L63" s="382"/>
      <c r="M63" s="383"/>
      <c r="N63" s="383"/>
      <c r="O63" s="383"/>
      <c r="P63" s="383"/>
      <c r="Q63" s="383"/>
      <c r="R63" s="383"/>
      <c r="S63" s="383"/>
      <c r="T63" s="384"/>
      <c r="V63" s="395"/>
      <c r="X63" s="394"/>
      <c r="Y63" s="394"/>
      <c r="Z63" s="378"/>
      <c r="AA63" s="392"/>
      <c r="AB63" s="385"/>
      <c r="AC63" s="382"/>
      <c r="AD63" s="382"/>
      <c r="AE63" s="382"/>
      <c r="AF63" s="382"/>
      <c r="AG63" s="382"/>
      <c r="AH63" s="382"/>
      <c r="AI63" s="382"/>
      <c r="AJ63" s="382"/>
      <c r="AK63" s="387"/>
      <c r="AL63" s="387"/>
      <c r="AM63" s="387"/>
      <c r="AN63" s="387"/>
      <c r="AO63" s="387"/>
      <c r="AP63" s="387"/>
      <c r="AQ63" s="387"/>
      <c r="AR63" s="393"/>
      <c r="AT63" s="392"/>
      <c r="AV63" s="394"/>
      <c r="AW63" s="394"/>
      <c r="AX63" s="368"/>
      <c r="AY63" s="270"/>
      <c r="AZ63" s="385"/>
      <c r="BA63" s="382"/>
      <c r="BB63" s="382"/>
      <c r="BC63" s="382"/>
      <c r="BD63" s="382"/>
      <c r="BE63" s="382"/>
      <c r="BF63" s="382"/>
      <c r="BG63" s="382"/>
      <c r="BH63" s="382"/>
      <c r="BI63" s="387"/>
      <c r="BJ63" s="387"/>
      <c r="BK63" s="387"/>
      <c r="BL63" s="387"/>
      <c r="BM63" s="387"/>
      <c r="BN63" s="387"/>
      <c r="BO63" s="387"/>
      <c r="BP63" s="393"/>
      <c r="BR63" s="270"/>
      <c r="BT63" s="394"/>
      <c r="BU63" s="271"/>
      <c r="BV63" s="271"/>
      <c r="BW63" s="270"/>
      <c r="BX63" s="270"/>
      <c r="BY63" s="271"/>
      <c r="BZ63" s="271"/>
      <c r="CA63" s="271"/>
      <c r="CB63" s="271"/>
      <c r="CC63" s="271"/>
      <c r="CD63" s="271"/>
      <c r="CE63" s="271"/>
      <c r="CF63" s="271"/>
      <c r="CG63" s="271"/>
      <c r="CH63" s="271"/>
      <c r="CI63" s="271"/>
      <c r="CJ63" s="271"/>
      <c r="CK63" s="271"/>
      <c r="CL63" s="271"/>
      <c r="CM63" s="271"/>
      <c r="CN63" s="271"/>
      <c r="CO63" s="187"/>
      <c r="CP63" s="187"/>
      <c r="CQ63" s="187"/>
      <c r="CR63" s="187"/>
    </row>
    <row r="64" spans="1:96" s="71" customFormat="1" ht="12" customHeight="1">
      <c r="A64" s="742" t="s">
        <v>573</v>
      </c>
      <c r="B64" s="375"/>
      <c r="C64" s="417" t="s">
        <v>547</v>
      </c>
      <c r="D64" s="422"/>
      <c r="E64" s="419">
        <v>3415</v>
      </c>
      <c r="F64" s="419">
        <v>2107</v>
      </c>
      <c r="G64" s="419">
        <v>1721</v>
      </c>
      <c r="H64" s="419">
        <v>702</v>
      </c>
      <c r="I64" s="419">
        <v>630</v>
      </c>
      <c r="J64" s="419">
        <v>386</v>
      </c>
      <c r="K64" s="419">
        <v>24</v>
      </c>
      <c r="L64" s="419">
        <v>1280</v>
      </c>
      <c r="M64" s="420">
        <v>100</v>
      </c>
      <c r="N64" s="420">
        <f>+F64/SUM($F64+$K64+$L64)*100</f>
        <v>61.770741717971269</v>
      </c>
      <c r="O64" s="420">
        <f t="shared" ref="O64:O65" si="353">+G64/SUM($F64+$K64+$L64)*100</f>
        <v>50.454412195836994</v>
      </c>
      <c r="P64" s="420">
        <f t="shared" ref="P64:P65" si="354">+H64/SUM($F64+$K64+$L64)*100</f>
        <v>20.580474934036939</v>
      </c>
      <c r="Q64" s="420">
        <f t="shared" ref="Q64:Q65" si="355">+I64/SUM($F64+$K64+$L64)*100</f>
        <v>18.469656992084431</v>
      </c>
      <c r="R64" s="420">
        <f t="shared" ref="R64:R65" si="356">+J64/SUM($F64+$K64+$L64)*100</f>
        <v>11.316329522134271</v>
      </c>
      <c r="S64" s="420">
        <f t="shared" ref="S64:S65" si="357">+K64/SUM($F64+$K64+$L64)*100</f>
        <v>0.70360598065083557</v>
      </c>
      <c r="T64" s="421">
        <f t="shared" ref="T64:T65" si="358">+L64/SUM($F64+$K64+$L64)*100</f>
        <v>37.525652301377896</v>
      </c>
      <c r="V64" s="417" t="s">
        <v>547</v>
      </c>
      <c r="X64" s="742" t="s">
        <v>573</v>
      </c>
      <c r="Y64" s="742" t="s">
        <v>574</v>
      </c>
      <c r="Z64" s="378"/>
      <c r="AA64" s="417" t="s">
        <v>547</v>
      </c>
      <c r="AB64" s="377"/>
      <c r="AC64" s="419">
        <v>1594</v>
      </c>
      <c r="AD64" s="419">
        <v>1310</v>
      </c>
      <c r="AE64" s="419">
        <v>853</v>
      </c>
      <c r="AF64" s="419">
        <v>253</v>
      </c>
      <c r="AG64" s="419">
        <v>412</v>
      </c>
      <c r="AH64" s="419">
        <v>457</v>
      </c>
      <c r="AI64" s="419">
        <v>8</v>
      </c>
      <c r="AJ64" s="419">
        <v>276</v>
      </c>
      <c r="AK64" s="420">
        <v>100</v>
      </c>
      <c r="AL64" s="420">
        <f>+AD64/SUM($AD64+$AI64+$AJ64)*100</f>
        <v>82.183186951066503</v>
      </c>
      <c r="AM64" s="420">
        <f t="shared" ref="AM64:AM65" si="359">+AE64/SUM($AD64+$AI64+$AJ64)*100</f>
        <v>53.513174404015054</v>
      </c>
      <c r="AN64" s="420">
        <f t="shared" ref="AN64:AN65" si="360">+AF64/SUM($AD64+$AI64+$AJ64)*100</f>
        <v>15.872020075282309</v>
      </c>
      <c r="AO64" s="420">
        <f t="shared" ref="AO64:AO65" si="361">+AG64/SUM($AD64+$AI64+$AJ64)*100</f>
        <v>25.846925972396491</v>
      </c>
      <c r="AP64" s="420">
        <f t="shared" ref="AP64:AP65" si="362">+AH64/SUM($AD64+$AI64+$AJ64)*100</f>
        <v>28.670012547051442</v>
      </c>
      <c r="AQ64" s="420">
        <f t="shared" ref="AQ64:AQ65" si="363">+AI64/SUM($AD64+$AI64+$AJ64)*100</f>
        <v>0.50188205771643657</v>
      </c>
      <c r="AR64" s="421">
        <f t="shared" ref="AR64:AR65" si="364">+AJ64/SUM($AD64+$AI64+$AJ64)*100</f>
        <v>17.314930991217064</v>
      </c>
      <c r="AT64" s="417" t="s">
        <v>547</v>
      </c>
      <c r="AV64" s="742" t="s">
        <v>574</v>
      </c>
      <c r="AW64" s="742" t="s">
        <v>611</v>
      </c>
      <c r="AX64" s="378"/>
      <c r="AY64" s="417" t="s">
        <v>547</v>
      </c>
      <c r="AZ64" s="377"/>
      <c r="BA64" s="419">
        <v>797</v>
      </c>
      <c r="BB64" s="419">
        <v>649</v>
      </c>
      <c r="BC64" s="419">
        <v>346</v>
      </c>
      <c r="BD64" s="419">
        <v>123</v>
      </c>
      <c r="BE64" s="419">
        <v>141</v>
      </c>
      <c r="BF64" s="419">
        <v>303</v>
      </c>
      <c r="BG64" s="419">
        <v>5</v>
      </c>
      <c r="BH64" s="419">
        <v>143</v>
      </c>
      <c r="BI64" s="420">
        <v>100</v>
      </c>
      <c r="BJ64" s="420">
        <v>85.410334346504555</v>
      </c>
      <c r="BK64" s="420">
        <v>44.072948328267472</v>
      </c>
      <c r="BL64" s="420">
        <v>16.109422492401215</v>
      </c>
      <c r="BM64" s="420">
        <v>18.237082066869302</v>
      </c>
      <c r="BN64" s="420">
        <v>41.337386018237083</v>
      </c>
      <c r="BO64" s="420">
        <v>0.91185410334346495</v>
      </c>
      <c r="BP64" s="421">
        <v>13.677811550151976</v>
      </c>
      <c r="BR64" s="417" t="s">
        <v>547</v>
      </c>
      <c r="BT64" s="742" t="s">
        <v>575</v>
      </c>
      <c r="BU64" s="271"/>
      <c r="BV64" s="271"/>
      <c r="BW64" s="270"/>
      <c r="BX64" s="270"/>
      <c r="BY64" s="271"/>
      <c r="BZ64" s="271"/>
      <c r="CA64" s="271"/>
      <c r="CB64" s="271"/>
      <c r="CC64" s="271"/>
      <c r="CD64" s="271"/>
      <c r="CE64" s="271"/>
      <c r="CF64" s="271"/>
      <c r="CG64" s="271"/>
      <c r="CH64" s="271"/>
      <c r="CI64" s="271"/>
      <c r="CJ64" s="271"/>
      <c r="CK64" s="271"/>
      <c r="CL64" s="271"/>
      <c r="CM64" s="271"/>
      <c r="CN64" s="271"/>
      <c r="CO64" s="187"/>
      <c r="CP64" s="187"/>
      <c r="CQ64" s="187"/>
      <c r="CR64" s="187"/>
    </row>
    <row r="65" spans="1:96" s="71" customFormat="1" ht="12" customHeight="1">
      <c r="A65" s="742"/>
      <c r="B65" s="378"/>
      <c r="C65" s="380" t="s">
        <v>551</v>
      </c>
      <c r="D65" s="385"/>
      <c r="E65" s="382">
        <v>7572</v>
      </c>
      <c r="F65" s="382">
        <v>6213</v>
      </c>
      <c r="G65" s="382">
        <v>4520</v>
      </c>
      <c r="H65" s="382">
        <v>1404</v>
      </c>
      <c r="I65" s="382">
        <v>2217</v>
      </c>
      <c r="J65" s="382">
        <v>1693</v>
      </c>
      <c r="K65" s="382">
        <v>69</v>
      </c>
      <c r="L65" s="382">
        <v>1280</v>
      </c>
      <c r="M65" s="383">
        <v>100</v>
      </c>
      <c r="N65" s="383">
        <f>+F65/SUM($F65+$K65+$L65)*100</f>
        <v>82.1608040201005</v>
      </c>
      <c r="O65" s="383">
        <f t="shared" si="353"/>
        <v>59.772546945252579</v>
      </c>
      <c r="P65" s="383">
        <f t="shared" si="354"/>
        <v>18.56651679449881</v>
      </c>
      <c r="Q65" s="383">
        <f t="shared" si="355"/>
        <v>29.317640835757736</v>
      </c>
      <c r="R65" s="383">
        <f t="shared" si="356"/>
        <v>22.388257074847921</v>
      </c>
      <c r="S65" s="383">
        <f t="shared" si="357"/>
        <v>0.91245702195186462</v>
      </c>
      <c r="T65" s="384">
        <f t="shared" si="358"/>
        <v>16.926738957947631</v>
      </c>
      <c r="V65" s="380" t="s">
        <v>551</v>
      </c>
      <c r="X65" s="742"/>
      <c r="Y65" s="742"/>
      <c r="Z65" s="378"/>
      <c r="AA65" s="380" t="s">
        <v>551</v>
      </c>
      <c r="AB65" s="385"/>
      <c r="AC65" s="382">
        <v>4893</v>
      </c>
      <c r="AD65" s="382">
        <v>4594</v>
      </c>
      <c r="AE65" s="382">
        <v>2384</v>
      </c>
      <c r="AF65" s="382">
        <v>506</v>
      </c>
      <c r="AG65" s="382">
        <v>1452</v>
      </c>
      <c r="AH65" s="382">
        <v>2210</v>
      </c>
      <c r="AI65" s="382">
        <v>23</v>
      </c>
      <c r="AJ65" s="382">
        <v>276</v>
      </c>
      <c r="AK65" s="383">
        <v>100</v>
      </c>
      <c r="AL65" s="383">
        <f>+AD65/SUM($AD65+$AI65+$AJ65)*100</f>
        <v>93.889229511547114</v>
      </c>
      <c r="AM65" s="383">
        <f t="shared" si="359"/>
        <v>48.722665031677906</v>
      </c>
      <c r="AN65" s="383">
        <f t="shared" si="360"/>
        <v>10.341303903535664</v>
      </c>
      <c r="AO65" s="383">
        <f t="shared" si="361"/>
        <v>29.675045984058862</v>
      </c>
      <c r="AP65" s="383">
        <f t="shared" si="362"/>
        <v>45.166564479869201</v>
      </c>
      <c r="AQ65" s="383">
        <f t="shared" si="363"/>
        <v>0.47005926834253015</v>
      </c>
      <c r="AR65" s="384">
        <f t="shared" si="364"/>
        <v>5.6407112201103615</v>
      </c>
      <c r="AT65" s="380" t="s">
        <v>551</v>
      </c>
      <c r="AV65" s="742"/>
      <c r="AW65" s="742"/>
      <c r="AX65" s="378"/>
      <c r="AY65" s="380" t="s">
        <v>551</v>
      </c>
      <c r="AZ65" s="385"/>
      <c r="BA65" s="382">
        <v>2575</v>
      </c>
      <c r="BB65" s="382">
        <v>2409</v>
      </c>
      <c r="BC65" s="382">
        <v>919</v>
      </c>
      <c r="BD65" s="382">
        <v>246</v>
      </c>
      <c r="BE65" s="382">
        <v>491</v>
      </c>
      <c r="BF65" s="382">
        <v>1490</v>
      </c>
      <c r="BG65" s="382">
        <v>23</v>
      </c>
      <c r="BH65" s="382">
        <v>143</v>
      </c>
      <c r="BI65" s="383">
        <v>100</v>
      </c>
      <c r="BJ65" s="383">
        <f>+BB65/SUM($BB65,$BG65,$BH65)*100</f>
        <v>93.553398058252426</v>
      </c>
      <c r="BK65" s="383">
        <f t="shared" ref="BK65" si="365">+BC65/SUM($BB65,$BG65,$BH65)*100</f>
        <v>35.689320388349515</v>
      </c>
      <c r="BL65" s="383">
        <f t="shared" ref="BL65" si="366">+BD65/SUM($BB65,$BG65,$BH65)*100</f>
        <v>9.5533980582524265</v>
      </c>
      <c r="BM65" s="383">
        <f t="shared" ref="BM65" si="367">+BE65/SUM($BB65,$BG65,$BH65)*100</f>
        <v>19.067961165048544</v>
      </c>
      <c r="BN65" s="383">
        <f t="shared" ref="BN65" si="368">+BF65/SUM($BB65,$BG65,$BH65)*100</f>
        <v>57.864077669902912</v>
      </c>
      <c r="BO65" s="383">
        <f t="shared" ref="BO65" si="369">+BG65/SUM($BB65,$BG65,$BH65)*100</f>
        <v>0.89320388349514568</v>
      </c>
      <c r="BP65" s="384">
        <f t="shared" ref="BP65" si="370">+BH65/SUM($BB65,$BG65,$BH65)*100</f>
        <v>5.5533980582524265</v>
      </c>
      <c r="BR65" s="380" t="s">
        <v>551</v>
      </c>
      <c r="BT65" s="742"/>
      <c r="BU65" s="271"/>
      <c r="BV65" s="271"/>
      <c r="BW65" s="270"/>
      <c r="BX65" s="270"/>
      <c r="BY65" s="271"/>
      <c r="BZ65" s="271"/>
      <c r="CA65" s="271"/>
      <c r="CB65" s="271"/>
      <c r="CC65" s="271"/>
      <c r="CD65" s="271"/>
      <c r="CE65" s="271"/>
      <c r="CF65" s="271"/>
      <c r="CG65" s="271"/>
      <c r="CH65" s="271"/>
      <c r="CI65" s="271"/>
      <c r="CJ65" s="271"/>
      <c r="CK65" s="271"/>
      <c r="CL65" s="271"/>
      <c r="CM65" s="271"/>
      <c r="CN65" s="271"/>
      <c r="CO65" s="187"/>
      <c r="CP65" s="187"/>
      <c r="CQ65" s="187"/>
      <c r="CR65" s="187"/>
    </row>
    <row r="66" spans="1:96" s="71" customFormat="1" ht="12" customHeight="1">
      <c r="A66" s="742"/>
      <c r="B66" s="378"/>
      <c r="C66" s="386" t="s">
        <v>552</v>
      </c>
      <c r="D66" s="385"/>
      <c r="E66" s="387">
        <f>+E65/E64</f>
        <v>2.217276720351391</v>
      </c>
      <c r="F66" s="387">
        <f>+F65/F64</f>
        <v>2.9487422876127196</v>
      </c>
      <c r="G66" s="387">
        <f t="shared" ref="G66:L66" si="371">+G65/G64</f>
        <v>2.6263800116211504</v>
      </c>
      <c r="H66" s="387">
        <f t="shared" si="371"/>
        <v>2</v>
      </c>
      <c r="I66" s="387">
        <f t="shared" si="371"/>
        <v>3.519047619047619</v>
      </c>
      <c r="J66" s="387">
        <f t="shared" si="371"/>
        <v>4.3860103626943001</v>
      </c>
      <c r="K66" s="387">
        <f t="shared" si="371"/>
        <v>2.875</v>
      </c>
      <c r="L66" s="387">
        <f t="shared" si="371"/>
        <v>1</v>
      </c>
      <c r="M66" s="383" t="s">
        <v>93</v>
      </c>
      <c r="N66" s="383" t="s">
        <v>93</v>
      </c>
      <c r="O66" s="383" t="s">
        <v>93</v>
      </c>
      <c r="P66" s="383" t="s">
        <v>93</v>
      </c>
      <c r="Q66" s="383" t="s">
        <v>93</v>
      </c>
      <c r="R66" s="383" t="s">
        <v>93</v>
      </c>
      <c r="S66" s="383" t="s">
        <v>93</v>
      </c>
      <c r="T66" s="384" t="s">
        <v>93</v>
      </c>
      <c r="V66" s="386" t="s">
        <v>552</v>
      </c>
      <c r="X66" s="742"/>
      <c r="Y66" s="742"/>
      <c r="Z66" s="378"/>
      <c r="AA66" s="386" t="s">
        <v>552</v>
      </c>
      <c r="AB66" s="385"/>
      <c r="AC66" s="387">
        <f>+AC65/AC64</f>
        <v>3.0696361355081554</v>
      </c>
      <c r="AD66" s="387">
        <f>+AD65/AD64</f>
        <v>3.5068702290076335</v>
      </c>
      <c r="AE66" s="387">
        <f t="shared" ref="AE66:AJ66" si="372">+AE65/AE64</f>
        <v>2.794841735052755</v>
      </c>
      <c r="AF66" s="387">
        <f t="shared" si="372"/>
        <v>2</v>
      </c>
      <c r="AG66" s="387">
        <f t="shared" si="372"/>
        <v>3.5242718446601944</v>
      </c>
      <c r="AH66" s="387">
        <f t="shared" si="372"/>
        <v>4.8358862144420129</v>
      </c>
      <c r="AI66" s="387">
        <f t="shared" si="372"/>
        <v>2.875</v>
      </c>
      <c r="AJ66" s="387">
        <f t="shared" si="372"/>
        <v>1</v>
      </c>
      <c r="AK66" s="383" t="s">
        <v>93</v>
      </c>
      <c r="AL66" s="383" t="s">
        <v>9</v>
      </c>
      <c r="AM66" s="383" t="s">
        <v>9</v>
      </c>
      <c r="AN66" s="383" t="s">
        <v>9</v>
      </c>
      <c r="AO66" s="383" t="s">
        <v>9</v>
      </c>
      <c r="AP66" s="383" t="s">
        <v>9</v>
      </c>
      <c r="AQ66" s="383" t="s">
        <v>9</v>
      </c>
      <c r="AR66" s="384" t="s">
        <v>9</v>
      </c>
      <c r="AT66" s="386" t="s">
        <v>552</v>
      </c>
      <c r="AV66" s="742"/>
      <c r="AW66" s="742"/>
      <c r="AX66" s="378"/>
      <c r="AY66" s="386" t="s">
        <v>552</v>
      </c>
      <c r="AZ66" s="385"/>
      <c r="BA66" s="387">
        <f>+BA65/BA64</f>
        <v>3.2308657465495609</v>
      </c>
      <c r="BB66" s="387">
        <f>+BB65/BB64</f>
        <v>3.7118644067796609</v>
      </c>
      <c r="BC66" s="387">
        <f t="shared" ref="BC66:BH66" si="373">+BC65/BC64</f>
        <v>2.6560693641618496</v>
      </c>
      <c r="BD66" s="387">
        <f t="shared" si="373"/>
        <v>2</v>
      </c>
      <c r="BE66" s="387">
        <f t="shared" si="373"/>
        <v>3.4822695035460991</v>
      </c>
      <c r="BF66" s="387">
        <f t="shared" si="373"/>
        <v>4.9174917491749177</v>
      </c>
      <c r="BG66" s="387">
        <f t="shared" si="373"/>
        <v>4.5999999999999996</v>
      </c>
      <c r="BH66" s="387">
        <f t="shared" si="373"/>
        <v>1</v>
      </c>
      <c r="BI66" s="383" t="s">
        <v>93</v>
      </c>
      <c r="BJ66" s="383" t="s">
        <v>9</v>
      </c>
      <c r="BK66" s="383" t="s">
        <v>9</v>
      </c>
      <c r="BL66" s="383" t="s">
        <v>9</v>
      </c>
      <c r="BM66" s="383" t="s">
        <v>9</v>
      </c>
      <c r="BN66" s="383" t="s">
        <v>9</v>
      </c>
      <c r="BO66" s="383" t="s">
        <v>9</v>
      </c>
      <c r="BP66" s="384" t="s">
        <v>9</v>
      </c>
      <c r="BR66" s="386" t="s">
        <v>552</v>
      </c>
      <c r="BT66" s="742"/>
      <c r="BU66" s="271"/>
      <c r="BV66" s="271"/>
      <c r="BW66" s="270"/>
      <c r="BX66" s="270"/>
      <c r="BY66" s="271"/>
      <c r="BZ66" s="271"/>
      <c r="CA66" s="271"/>
      <c r="CB66" s="271"/>
      <c r="CC66" s="271"/>
      <c r="CD66" s="271"/>
      <c r="CE66" s="271"/>
      <c r="CF66" s="271"/>
      <c r="CG66" s="271"/>
      <c r="CH66" s="271"/>
      <c r="CI66" s="271"/>
      <c r="CJ66" s="271"/>
      <c r="CK66" s="271"/>
      <c r="CL66" s="271"/>
      <c r="CM66" s="271"/>
      <c r="CN66" s="271"/>
      <c r="CO66" s="187"/>
      <c r="CP66" s="187"/>
      <c r="CQ66" s="187"/>
      <c r="CR66" s="187"/>
    </row>
    <row r="67" spans="1:96" s="71" customFormat="1" ht="12" customHeight="1">
      <c r="A67" s="742"/>
      <c r="B67" s="378"/>
      <c r="C67" s="388" t="s">
        <v>553</v>
      </c>
      <c r="D67" s="385"/>
      <c r="E67" s="382"/>
      <c r="F67" s="382"/>
      <c r="G67" s="382"/>
      <c r="H67" s="382"/>
      <c r="I67" s="382"/>
      <c r="J67" s="382"/>
      <c r="K67" s="382"/>
      <c r="L67" s="382"/>
      <c r="M67" s="383"/>
      <c r="N67" s="383"/>
      <c r="O67" s="383"/>
      <c r="P67" s="383"/>
      <c r="Q67" s="383"/>
      <c r="R67" s="383"/>
      <c r="S67" s="383"/>
      <c r="T67" s="384"/>
      <c r="V67" s="388" t="s">
        <v>553</v>
      </c>
      <c r="X67" s="742"/>
      <c r="Y67" s="742"/>
      <c r="Z67" s="378"/>
      <c r="AA67" s="388" t="s">
        <v>553</v>
      </c>
      <c r="AB67" s="385"/>
      <c r="AC67" s="382"/>
      <c r="AD67" s="382"/>
      <c r="AE67" s="382"/>
      <c r="AF67" s="382"/>
      <c r="AG67" s="382"/>
      <c r="AH67" s="382"/>
      <c r="AI67" s="382"/>
      <c r="AJ67" s="382"/>
      <c r="AK67" s="383"/>
      <c r="AL67" s="383"/>
      <c r="AM67" s="383"/>
      <c r="AN67" s="383"/>
      <c r="AO67" s="383"/>
      <c r="AP67" s="383"/>
      <c r="AQ67" s="383"/>
      <c r="AR67" s="384"/>
      <c r="AT67" s="388" t="s">
        <v>553</v>
      </c>
      <c r="AV67" s="742"/>
      <c r="AW67" s="742"/>
      <c r="AX67" s="378"/>
      <c r="AY67" s="388" t="s">
        <v>553</v>
      </c>
      <c r="AZ67" s="385"/>
      <c r="BA67" s="382"/>
      <c r="BB67" s="382"/>
      <c r="BC67" s="382"/>
      <c r="BD67" s="382"/>
      <c r="BE67" s="382"/>
      <c r="BF67" s="382"/>
      <c r="BG67" s="382"/>
      <c r="BH67" s="382"/>
      <c r="BI67" s="383"/>
      <c r="BJ67" s="383"/>
      <c r="BK67" s="383"/>
      <c r="BL67" s="383"/>
      <c r="BM67" s="383"/>
      <c r="BN67" s="383"/>
      <c r="BO67" s="383"/>
      <c r="BP67" s="384"/>
      <c r="BR67" s="388" t="s">
        <v>553</v>
      </c>
      <c r="BT67" s="742"/>
      <c r="BU67" s="271"/>
      <c r="BV67" s="271"/>
      <c r="BW67" s="270"/>
      <c r="BX67" s="270"/>
      <c r="BY67" s="271"/>
      <c r="BZ67" s="271"/>
      <c r="CA67" s="271"/>
      <c r="CB67" s="271"/>
      <c r="CC67" s="271"/>
      <c r="CD67" s="271"/>
      <c r="CE67" s="271"/>
      <c r="CF67" s="271"/>
      <c r="CG67" s="271"/>
      <c r="CH67" s="271"/>
      <c r="CI67" s="271"/>
      <c r="CJ67" s="271"/>
      <c r="CK67" s="271"/>
      <c r="CL67" s="271"/>
      <c r="CM67" s="271"/>
      <c r="CN67" s="271"/>
      <c r="CO67" s="187"/>
      <c r="CP67" s="187"/>
      <c r="CQ67" s="187"/>
      <c r="CR67" s="187"/>
    </row>
    <row r="68" spans="1:96" s="71" customFormat="1" ht="12" customHeight="1">
      <c r="A68" s="742"/>
      <c r="B68" s="378"/>
      <c r="C68" s="389" t="s">
        <v>554</v>
      </c>
      <c r="D68" s="385"/>
      <c r="E68" s="382">
        <v>185</v>
      </c>
      <c r="F68" s="382">
        <v>183</v>
      </c>
      <c r="G68" s="382">
        <v>121</v>
      </c>
      <c r="H68" s="382" t="s">
        <v>93</v>
      </c>
      <c r="I68" s="382">
        <v>112</v>
      </c>
      <c r="J68" s="382">
        <v>62</v>
      </c>
      <c r="K68" s="382">
        <v>2</v>
      </c>
      <c r="L68" s="382" t="s">
        <v>93</v>
      </c>
      <c r="M68" s="383">
        <v>100</v>
      </c>
      <c r="N68" s="383">
        <f>+F68/($F68+$K68)*100</f>
        <v>98.918918918918919</v>
      </c>
      <c r="O68" s="383">
        <f>+G68/($F68+$K68)*100</f>
        <v>65.405405405405403</v>
      </c>
      <c r="P68" s="383" t="s">
        <v>9</v>
      </c>
      <c r="Q68" s="383">
        <f>+I68/($F68+$K68)*100</f>
        <v>60.540540540540547</v>
      </c>
      <c r="R68" s="383">
        <f>+J68/($F68+$K68)*100</f>
        <v>33.513513513513516</v>
      </c>
      <c r="S68" s="383">
        <f>+K68/($F68+$K68)*100</f>
        <v>1.0810810810810811</v>
      </c>
      <c r="T68" s="384" t="s">
        <v>9</v>
      </c>
      <c r="V68" s="389" t="s">
        <v>554</v>
      </c>
      <c r="X68" s="742"/>
      <c r="Y68" s="742"/>
      <c r="Z68" s="378"/>
      <c r="AA68" s="389" t="s">
        <v>554</v>
      </c>
      <c r="AB68" s="385"/>
      <c r="AC68" s="382">
        <v>111</v>
      </c>
      <c r="AD68" s="382">
        <v>111</v>
      </c>
      <c r="AE68" s="382">
        <v>47</v>
      </c>
      <c r="AF68" s="382" t="s">
        <v>93</v>
      </c>
      <c r="AG68" s="382">
        <v>46</v>
      </c>
      <c r="AH68" s="382">
        <v>64</v>
      </c>
      <c r="AI68" s="382" t="s">
        <v>93</v>
      </c>
      <c r="AJ68" s="382" t="s">
        <v>93</v>
      </c>
      <c r="AK68" s="383">
        <v>100</v>
      </c>
      <c r="AL68" s="383">
        <f>+AD68/SUM($AD68)*100</f>
        <v>100</v>
      </c>
      <c r="AM68" s="383">
        <f>+AE68/SUM($AD68)*100</f>
        <v>42.342342342342342</v>
      </c>
      <c r="AN68" s="383" t="s">
        <v>9</v>
      </c>
      <c r="AO68" s="383">
        <f>+AG68/SUM($AD68)*100</f>
        <v>41.441441441441441</v>
      </c>
      <c r="AP68" s="383">
        <f>+AH68/SUM($AD68)*100</f>
        <v>57.657657657657658</v>
      </c>
      <c r="AQ68" s="383" t="s">
        <v>9</v>
      </c>
      <c r="AR68" s="384" t="s">
        <v>9</v>
      </c>
      <c r="AT68" s="389" t="s">
        <v>554</v>
      </c>
      <c r="AV68" s="742"/>
      <c r="AW68" s="742"/>
      <c r="AX68" s="378"/>
      <c r="AY68" s="389" t="s">
        <v>554</v>
      </c>
      <c r="AZ68" s="385"/>
      <c r="BA68" s="382">
        <v>63</v>
      </c>
      <c r="BB68" s="382">
        <v>63</v>
      </c>
      <c r="BC68" s="382">
        <v>8</v>
      </c>
      <c r="BD68" s="382" t="s">
        <v>93</v>
      </c>
      <c r="BE68" s="382">
        <v>8</v>
      </c>
      <c r="BF68" s="382">
        <v>55</v>
      </c>
      <c r="BG68" s="382" t="s">
        <v>9</v>
      </c>
      <c r="BH68" s="382" t="s">
        <v>93</v>
      </c>
      <c r="BI68" s="383">
        <v>100</v>
      </c>
      <c r="BJ68" s="383">
        <f>+BB68/SUM($BB68,$BG68,$BH68)*100</f>
        <v>100</v>
      </c>
      <c r="BK68" s="383">
        <f t="shared" ref="BK68:BK70" si="374">+BC68/SUM($BB68,$BG68,$BH68)*100</f>
        <v>12.698412698412698</v>
      </c>
      <c r="BL68" s="383" t="s">
        <v>9</v>
      </c>
      <c r="BM68" s="383">
        <f t="shared" ref="BM68:BM70" si="375">+BE68/SUM($BB68,$BG68,$BH68)*100</f>
        <v>12.698412698412698</v>
      </c>
      <c r="BN68" s="383">
        <f t="shared" ref="BN68:BN70" si="376">+BF68/SUM($BB68,$BG68,$BH68)*100</f>
        <v>87.301587301587304</v>
      </c>
      <c r="BO68" s="383" t="s">
        <v>9</v>
      </c>
      <c r="BP68" s="384" t="s">
        <v>9</v>
      </c>
      <c r="BR68" s="389" t="s">
        <v>554</v>
      </c>
      <c r="BT68" s="742"/>
      <c r="BU68" s="271"/>
      <c r="BV68" s="271"/>
      <c r="BW68" s="270"/>
      <c r="BX68" s="270"/>
      <c r="BY68" s="271"/>
      <c r="BZ68" s="271"/>
      <c r="CA68" s="271"/>
      <c r="CB68" s="271"/>
      <c r="CC68" s="271"/>
      <c r="CD68" s="271"/>
      <c r="CE68" s="271"/>
      <c r="CF68" s="271"/>
      <c r="CG68" s="271"/>
      <c r="CH68" s="271"/>
      <c r="CI68" s="271"/>
      <c r="CJ68" s="271"/>
      <c r="CK68" s="271"/>
      <c r="CL68" s="271"/>
      <c r="CM68" s="271"/>
      <c r="CN68" s="271"/>
      <c r="CO68" s="187"/>
      <c r="CP68" s="187"/>
      <c r="CQ68" s="187"/>
      <c r="CR68" s="187"/>
    </row>
    <row r="69" spans="1:96" s="71" customFormat="1" ht="12" customHeight="1">
      <c r="A69" s="742"/>
      <c r="B69" s="378"/>
      <c r="C69" s="390" t="s">
        <v>555</v>
      </c>
      <c r="D69" s="385"/>
      <c r="E69" s="382">
        <v>577</v>
      </c>
      <c r="F69" s="382">
        <v>568</v>
      </c>
      <c r="G69" s="382">
        <v>384</v>
      </c>
      <c r="H69" s="382" t="s">
        <v>93</v>
      </c>
      <c r="I69" s="382">
        <v>291</v>
      </c>
      <c r="J69" s="382">
        <v>184</v>
      </c>
      <c r="K69" s="382">
        <v>7</v>
      </c>
      <c r="L69" s="382">
        <v>2</v>
      </c>
      <c r="M69" s="383">
        <v>100</v>
      </c>
      <c r="N69" s="383">
        <f>+F69/($F69+$K69+$L69)*100</f>
        <v>98.440207972270372</v>
      </c>
      <c r="O69" s="383">
        <f>+G69/($F69+$K69+$L69)*100</f>
        <v>66.551126516464478</v>
      </c>
      <c r="P69" s="383" t="s">
        <v>9</v>
      </c>
      <c r="Q69" s="383">
        <f t="shared" ref="Q69:T70" si="377">+I69/($F69+$K69+$L69)*100</f>
        <v>50.433275563258228</v>
      </c>
      <c r="R69" s="383">
        <f t="shared" si="377"/>
        <v>31.88908145580589</v>
      </c>
      <c r="S69" s="383">
        <f t="shared" si="377"/>
        <v>1.2131715771230502</v>
      </c>
      <c r="T69" s="384">
        <f t="shared" si="377"/>
        <v>0.34662045060658575</v>
      </c>
      <c r="V69" s="390" t="s">
        <v>555</v>
      </c>
      <c r="X69" s="742"/>
      <c r="Y69" s="742"/>
      <c r="Z69" s="378"/>
      <c r="AA69" s="390" t="s">
        <v>555</v>
      </c>
      <c r="AB69" s="385"/>
      <c r="AC69" s="382">
        <v>422</v>
      </c>
      <c r="AD69" s="382">
        <v>422</v>
      </c>
      <c r="AE69" s="382">
        <v>204</v>
      </c>
      <c r="AF69" s="382" t="s">
        <v>93</v>
      </c>
      <c r="AG69" s="382">
        <v>172</v>
      </c>
      <c r="AH69" s="382">
        <v>218</v>
      </c>
      <c r="AI69" s="382" t="s">
        <v>9</v>
      </c>
      <c r="AJ69" s="382" t="s">
        <v>9</v>
      </c>
      <c r="AK69" s="383">
        <v>100</v>
      </c>
      <c r="AL69" s="383">
        <f>+AD69/SUM($AD69)*100</f>
        <v>100</v>
      </c>
      <c r="AM69" s="383">
        <f>+AE69/SUM($AD69)*100</f>
        <v>48.341232227488149</v>
      </c>
      <c r="AN69" s="383" t="s">
        <v>9</v>
      </c>
      <c r="AO69" s="383">
        <f>+AG69/SUM($AD69)*100</f>
        <v>40.758293838862556</v>
      </c>
      <c r="AP69" s="383">
        <f>+AH69/SUM($AD69)*100</f>
        <v>51.658767772511851</v>
      </c>
      <c r="AQ69" s="383" t="s">
        <v>9</v>
      </c>
      <c r="AR69" s="384" t="s">
        <v>9</v>
      </c>
      <c r="AT69" s="390" t="s">
        <v>555</v>
      </c>
      <c r="AV69" s="742"/>
      <c r="AW69" s="742"/>
      <c r="AX69" s="378"/>
      <c r="AY69" s="390" t="s">
        <v>555</v>
      </c>
      <c r="AZ69" s="385"/>
      <c r="BA69" s="382">
        <v>189</v>
      </c>
      <c r="BB69" s="382">
        <v>189</v>
      </c>
      <c r="BC69" s="382">
        <v>43</v>
      </c>
      <c r="BD69" s="382" t="s">
        <v>93</v>
      </c>
      <c r="BE69" s="382">
        <v>36</v>
      </c>
      <c r="BF69" s="382">
        <v>146</v>
      </c>
      <c r="BG69" s="382" t="s">
        <v>9</v>
      </c>
      <c r="BH69" s="382" t="s">
        <v>93</v>
      </c>
      <c r="BI69" s="383">
        <v>100</v>
      </c>
      <c r="BJ69" s="383">
        <f>+BB69/SUM($BB69,$BG69,$BH69)*100</f>
        <v>100</v>
      </c>
      <c r="BK69" s="383">
        <f t="shared" si="374"/>
        <v>22.75132275132275</v>
      </c>
      <c r="BL69" s="383" t="s">
        <v>9</v>
      </c>
      <c r="BM69" s="383">
        <f t="shared" si="375"/>
        <v>19.047619047619047</v>
      </c>
      <c r="BN69" s="383">
        <f t="shared" si="376"/>
        <v>77.24867724867724</v>
      </c>
      <c r="BO69" s="383" t="s">
        <v>9</v>
      </c>
      <c r="BP69" s="384" t="s">
        <v>9</v>
      </c>
      <c r="BR69" s="390" t="s">
        <v>555</v>
      </c>
      <c r="BT69" s="742"/>
      <c r="BU69" s="271"/>
      <c r="BV69" s="271"/>
      <c r="BW69" s="270"/>
      <c r="BX69" s="270"/>
      <c r="BY69" s="271"/>
      <c r="BZ69" s="271"/>
      <c r="CA69" s="271"/>
      <c r="CB69" s="271"/>
      <c r="CC69" s="271"/>
      <c r="CD69" s="271"/>
      <c r="CE69" s="271"/>
      <c r="CF69" s="271"/>
      <c r="CG69" s="271"/>
      <c r="CH69" s="271"/>
      <c r="CI69" s="271"/>
      <c r="CJ69" s="271"/>
      <c r="CK69" s="271"/>
      <c r="CL69" s="271"/>
      <c r="CM69" s="271"/>
      <c r="CN69" s="271"/>
      <c r="CO69" s="187"/>
      <c r="CP69" s="187"/>
      <c r="CQ69" s="187"/>
      <c r="CR69" s="187"/>
    </row>
    <row r="70" spans="1:96" s="71" customFormat="1" ht="12" customHeight="1">
      <c r="A70" s="742"/>
      <c r="B70" s="378"/>
      <c r="C70" s="389" t="s">
        <v>556</v>
      </c>
      <c r="D70" s="385"/>
      <c r="E70" s="382">
        <v>1751</v>
      </c>
      <c r="F70" s="382">
        <v>1211</v>
      </c>
      <c r="G70" s="382">
        <v>891</v>
      </c>
      <c r="H70" s="382">
        <v>502</v>
      </c>
      <c r="I70" s="382">
        <v>215</v>
      </c>
      <c r="J70" s="382">
        <v>320</v>
      </c>
      <c r="K70" s="382">
        <v>11</v>
      </c>
      <c r="L70" s="382">
        <v>529</v>
      </c>
      <c r="M70" s="383">
        <v>100</v>
      </c>
      <c r="N70" s="383">
        <f>+F70/($F70+$K70+$L70)*100</f>
        <v>69.160479725870928</v>
      </c>
      <c r="O70" s="383">
        <f>+G70/($F70+$K70+$L70)*100</f>
        <v>50.885208452312966</v>
      </c>
      <c r="P70" s="383">
        <f>+H70/($F70+$K70+$L70)*100</f>
        <v>28.669331810394063</v>
      </c>
      <c r="Q70" s="383">
        <f t="shared" si="377"/>
        <v>12.278697886921758</v>
      </c>
      <c r="R70" s="383">
        <f t="shared" si="377"/>
        <v>18.275271273557966</v>
      </c>
      <c r="S70" s="383">
        <f t="shared" si="377"/>
        <v>0.62821245002855508</v>
      </c>
      <c r="T70" s="384">
        <f t="shared" si="377"/>
        <v>30.211307824100516</v>
      </c>
      <c r="V70" s="389" t="s">
        <v>556</v>
      </c>
      <c r="X70" s="742"/>
      <c r="Y70" s="742"/>
      <c r="Z70" s="378"/>
      <c r="AA70" s="389" t="s">
        <v>556</v>
      </c>
      <c r="AB70" s="385"/>
      <c r="AC70" s="382">
        <v>1004</v>
      </c>
      <c r="AD70" s="382">
        <v>836</v>
      </c>
      <c r="AE70" s="382">
        <v>428</v>
      </c>
      <c r="AF70" s="382">
        <v>176</v>
      </c>
      <c r="AG70" s="382">
        <v>138</v>
      </c>
      <c r="AH70" s="382">
        <v>408</v>
      </c>
      <c r="AI70" s="382">
        <v>2</v>
      </c>
      <c r="AJ70" s="382">
        <v>166</v>
      </c>
      <c r="AK70" s="383">
        <v>100</v>
      </c>
      <c r="AL70" s="383">
        <f>+AD70/SUM($AD70+$AI70+$AJ70)*100</f>
        <v>83.266932270916342</v>
      </c>
      <c r="AM70" s="383">
        <f t="shared" ref="AM70" si="378">+AE70/SUM($AD70+$AI70+$AJ70)*100</f>
        <v>42.629482071713149</v>
      </c>
      <c r="AN70" s="383">
        <f t="shared" ref="AN70" si="379">+AF70/SUM($AD70+$AI70+$AJ70)*100</f>
        <v>17.529880478087652</v>
      </c>
      <c r="AO70" s="383">
        <f t="shared" ref="AO70" si="380">+AG70/SUM($AD70+$AI70+$AJ70)*100</f>
        <v>13.745019920318724</v>
      </c>
      <c r="AP70" s="383">
        <f t="shared" ref="AP70" si="381">+AH70/SUM($AD70+$AI70+$AJ70)*100</f>
        <v>40.637450199203187</v>
      </c>
      <c r="AQ70" s="383">
        <f t="shared" ref="AQ70" si="382">+AI70/SUM($AD70+$AI70+$AJ70)*100</f>
        <v>0.19920318725099601</v>
      </c>
      <c r="AR70" s="384">
        <f t="shared" ref="AR70" si="383">+AJ70/SUM($AD70+$AI70+$AJ70)*100</f>
        <v>16.533864541832667</v>
      </c>
      <c r="AT70" s="389" t="s">
        <v>556</v>
      </c>
      <c r="AV70" s="742"/>
      <c r="AW70" s="742"/>
      <c r="AX70" s="378"/>
      <c r="AY70" s="389" t="s">
        <v>556</v>
      </c>
      <c r="AZ70" s="385"/>
      <c r="BA70" s="382">
        <v>606</v>
      </c>
      <c r="BB70" s="382">
        <v>501</v>
      </c>
      <c r="BC70" s="382">
        <v>229</v>
      </c>
      <c r="BD70" s="382">
        <v>99</v>
      </c>
      <c r="BE70" s="382">
        <v>70</v>
      </c>
      <c r="BF70" s="382">
        <v>272</v>
      </c>
      <c r="BG70" s="382">
        <v>4</v>
      </c>
      <c r="BH70" s="382">
        <v>101</v>
      </c>
      <c r="BI70" s="383">
        <v>100</v>
      </c>
      <c r="BJ70" s="383">
        <f>+BB70/SUM($BB70,$BG70,$BH70)*100</f>
        <v>82.67326732673267</v>
      </c>
      <c r="BK70" s="383">
        <f t="shared" si="374"/>
        <v>37.788778877887793</v>
      </c>
      <c r="BL70" s="383">
        <f t="shared" ref="BL70" si="384">+BD70/SUM($BB70,$BG70,$BH70)*100</f>
        <v>16.336633663366339</v>
      </c>
      <c r="BM70" s="383">
        <f t="shared" si="375"/>
        <v>11.55115511551155</v>
      </c>
      <c r="BN70" s="383">
        <f t="shared" si="376"/>
        <v>44.884488448844884</v>
      </c>
      <c r="BO70" s="383">
        <f t="shared" ref="BO70" si="385">+BG70/SUM($BB70,$BG70,$BH70)*100</f>
        <v>0.66006600660066006</v>
      </c>
      <c r="BP70" s="384">
        <f t="shared" ref="BP70" si="386">+BH70/SUM($BB70,$BG70,$BH70)*100</f>
        <v>16.666666666666664</v>
      </c>
      <c r="BR70" s="389" t="s">
        <v>556</v>
      </c>
      <c r="BT70" s="742"/>
      <c r="BU70" s="271"/>
      <c r="BV70" s="271"/>
      <c r="BW70" s="270"/>
      <c r="BX70" s="270"/>
      <c r="BY70" s="271"/>
      <c r="BZ70" s="271"/>
      <c r="CA70" s="271"/>
      <c r="CB70" s="271"/>
      <c r="CC70" s="271"/>
      <c r="CD70" s="271"/>
      <c r="CE70" s="271"/>
      <c r="CF70" s="271"/>
      <c r="CG70" s="271"/>
      <c r="CH70" s="271"/>
      <c r="CI70" s="271"/>
      <c r="CJ70" s="271"/>
      <c r="CK70" s="271"/>
      <c r="CL70" s="271"/>
      <c r="CM70" s="271"/>
      <c r="CN70" s="271"/>
      <c r="CO70" s="187"/>
      <c r="CP70" s="187"/>
      <c r="CQ70" s="187"/>
      <c r="CR70" s="187"/>
    </row>
    <row r="71" spans="1:96" s="71" customFormat="1" ht="5.45" customHeight="1">
      <c r="A71" s="362"/>
      <c r="B71" s="362"/>
      <c r="C71" s="398"/>
      <c r="D71" s="399"/>
      <c r="E71" s="400"/>
      <c r="F71" s="400"/>
      <c r="G71" s="400"/>
      <c r="H71" s="400"/>
      <c r="I71" s="400"/>
      <c r="J71" s="400"/>
      <c r="K71" s="400"/>
      <c r="L71" s="400"/>
      <c r="M71" s="406"/>
      <c r="N71" s="406"/>
      <c r="O71" s="406"/>
      <c r="P71" s="406"/>
      <c r="Q71" s="406"/>
      <c r="R71" s="406"/>
      <c r="S71" s="406"/>
      <c r="T71" s="407"/>
      <c r="U71" s="403"/>
      <c r="V71" s="403"/>
      <c r="W71" s="403"/>
      <c r="X71" s="403"/>
      <c r="Y71" s="362"/>
      <c r="Z71" s="362"/>
      <c r="AA71" s="398"/>
      <c r="AB71" s="399"/>
      <c r="AC71" s="400"/>
      <c r="AD71" s="400"/>
      <c r="AE71" s="400"/>
      <c r="AF71" s="400"/>
      <c r="AG71" s="400"/>
      <c r="AH71" s="400"/>
      <c r="AI71" s="400"/>
      <c r="AJ71" s="400"/>
      <c r="AK71" s="400"/>
      <c r="AL71" s="400"/>
      <c r="AM71" s="400"/>
      <c r="AN71" s="400"/>
      <c r="AO71" s="400"/>
      <c r="AP71" s="400"/>
      <c r="AQ71" s="400"/>
      <c r="AR71" s="408"/>
      <c r="AS71" s="403"/>
      <c r="AT71" s="403"/>
      <c r="AU71" s="403"/>
      <c r="AV71" s="403"/>
      <c r="AW71" s="362"/>
      <c r="AX71" s="362"/>
      <c r="AY71" s="398"/>
      <c r="AZ71" s="399"/>
      <c r="BA71" s="400"/>
      <c r="BB71" s="400"/>
      <c r="BC71" s="400"/>
      <c r="BD71" s="400"/>
      <c r="BE71" s="400"/>
      <c r="BF71" s="400"/>
      <c r="BG71" s="400"/>
      <c r="BH71" s="400"/>
      <c r="BI71" s="400"/>
      <c r="BJ71" s="400"/>
      <c r="BK71" s="400"/>
      <c r="BL71" s="400"/>
      <c r="BM71" s="400"/>
      <c r="BN71" s="400"/>
      <c r="BO71" s="400"/>
      <c r="BP71" s="408"/>
      <c r="BQ71" s="403"/>
      <c r="BR71" s="403"/>
      <c r="BS71" s="403"/>
      <c r="BT71" s="403"/>
      <c r="BU71" s="271"/>
      <c r="BV71" s="271"/>
      <c r="BW71" s="270"/>
      <c r="BX71" s="270"/>
      <c r="BY71" s="271"/>
      <c r="BZ71" s="271"/>
      <c r="CA71" s="271"/>
      <c r="CB71" s="271"/>
      <c r="CC71" s="271"/>
      <c r="CD71" s="271"/>
      <c r="CE71" s="271"/>
      <c r="CF71" s="271"/>
      <c r="CG71" s="271"/>
      <c r="CH71" s="271"/>
      <c r="CI71" s="271"/>
      <c r="CJ71" s="271"/>
      <c r="CK71" s="271"/>
      <c r="CL71" s="271"/>
      <c r="CM71" s="271"/>
      <c r="CN71" s="271"/>
      <c r="CO71" s="187"/>
      <c r="CP71" s="187"/>
      <c r="CQ71" s="187"/>
      <c r="CR71" s="187"/>
    </row>
    <row r="72" spans="1:96" s="71" customFormat="1" ht="3" customHeight="1">
      <c r="A72" s="271"/>
      <c r="B72" s="404"/>
      <c r="C72" s="404"/>
      <c r="D72" s="404"/>
      <c r="E72" s="404"/>
      <c r="F72" s="404"/>
      <c r="G72" s="404"/>
      <c r="H72" s="404"/>
      <c r="I72" s="404"/>
      <c r="J72" s="270"/>
      <c r="K72" s="270"/>
      <c r="L72" s="270"/>
      <c r="M72" s="404"/>
      <c r="N72" s="404"/>
      <c r="O72" s="404"/>
      <c r="P72" s="404"/>
      <c r="Q72" s="404"/>
      <c r="R72" s="270"/>
      <c r="S72" s="270"/>
      <c r="T72" s="270"/>
      <c r="Y72" s="271"/>
      <c r="Z72" s="404"/>
      <c r="AA72" s="404"/>
      <c r="AB72" s="404"/>
      <c r="AC72" s="404"/>
      <c r="AD72" s="404"/>
      <c r="AE72" s="404"/>
      <c r="AF72" s="404"/>
      <c r="AG72" s="404"/>
      <c r="AH72" s="270"/>
      <c r="AI72" s="270"/>
      <c r="AJ72" s="270"/>
      <c r="AK72" s="404"/>
      <c r="AL72" s="404"/>
      <c r="AM72" s="404"/>
      <c r="AN72" s="404"/>
      <c r="AO72" s="404"/>
      <c r="AP72" s="270"/>
      <c r="AQ72" s="270"/>
      <c r="AR72" s="270"/>
      <c r="AW72" s="271"/>
      <c r="AX72" s="404"/>
      <c r="AY72" s="404"/>
      <c r="AZ72" s="404"/>
      <c r="BA72" s="404"/>
      <c r="BB72" s="404"/>
      <c r="BC72" s="404"/>
      <c r="BD72" s="404"/>
      <c r="BE72" s="404"/>
      <c r="BF72" s="270"/>
      <c r="BG72" s="270"/>
      <c r="BH72" s="270"/>
      <c r="BI72" s="404"/>
      <c r="BJ72" s="404"/>
      <c r="BK72" s="404"/>
      <c r="BL72" s="404"/>
      <c r="BM72" s="404"/>
      <c r="BN72" s="270"/>
      <c r="BO72" s="270"/>
      <c r="BP72" s="270"/>
      <c r="BU72" s="271"/>
      <c r="BV72" s="271"/>
      <c r="BW72" s="270"/>
      <c r="BX72" s="270"/>
      <c r="BY72" s="271"/>
      <c r="BZ72" s="271"/>
      <c r="CA72" s="271"/>
      <c r="CB72" s="271"/>
      <c r="CC72" s="271"/>
      <c r="CD72" s="271"/>
      <c r="CE72" s="271"/>
      <c r="CF72" s="271"/>
      <c r="CG72" s="271"/>
      <c r="CH72" s="271"/>
      <c r="CI72" s="271"/>
      <c r="CJ72" s="271"/>
      <c r="CK72" s="271"/>
      <c r="CL72" s="271"/>
      <c r="CM72" s="271"/>
      <c r="CN72" s="271"/>
      <c r="CO72" s="187"/>
      <c r="CP72" s="187"/>
      <c r="CQ72" s="187"/>
      <c r="CR72" s="187"/>
    </row>
    <row r="73" spans="1:96" s="71" customFormat="1" ht="12" customHeight="1">
      <c r="A73" s="76" t="s">
        <v>569</v>
      </c>
      <c r="B73" s="271"/>
      <c r="C73" s="405"/>
      <c r="D73" s="271"/>
      <c r="E73" s="271"/>
      <c r="F73" s="271"/>
      <c r="G73" s="271"/>
      <c r="H73" s="271"/>
      <c r="I73" s="271"/>
      <c r="J73" s="271"/>
      <c r="K73" s="271"/>
      <c r="L73" s="271"/>
      <c r="M73" s="76"/>
      <c r="N73" s="271"/>
      <c r="O73" s="271"/>
      <c r="P73" s="271"/>
      <c r="Q73" s="271"/>
      <c r="R73" s="271"/>
      <c r="S73" s="271"/>
      <c r="T73" s="271"/>
      <c r="Y73" s="76" t="s">
        <v>569</v>
      </c>
      <c r="Z73" s="271"/>
      <c r="AA73" s="405"/>
      <c r="AB73" s="271"/>
      <c r="AC73" s="271"/>
      <c r="AD73" s="271"/>
      <c r="AE73" s="271"/>
      <c r="AF73" s="271"/>
      <c r="AG73" s="271"/>
      <c r="AH73" s="271"/>
      <c r="AI73" s="271"/>
      <c r="AJ73" s="271"/>
      <c r="AK73" s="76"/>
      <c r="AL73" s="271"/>
      <c r="AM73" s="271"/>
      <c r="AN73" s="271"/>
      <c r="AO73" s="271"/>
      <c r="AP73" s="271"/>
      <c r="AQ73" s="271"/>
      <c r="AR73" s="271"/>
      <c r="AW73" s="76" t="s">
        <v>569</v>
      </c>
      <c r="AX73" s="271"/>
      <c r="AY73" s="405"/>
      <c r="AZ73" s="271"/>
      <c r="BA73" s="271"/>
      <c r="BB73" s="271"/>
      <c r="BC73" s="271"/>
      <c r="BD73" s="271"/>
      <c r="BE73" s="271"/>
      <c r="BF73" s="271"/>
      <c r="BG73" s="271"/>
      <c r="BH73" s="271"/>
      <c r="BI73" s="76"/>
      <c r="BJ73" s="271"/>
      <c r="BK73" s="271"/>
      <c r="BL73" s="271"/>
      <c r="BM73" s="271"/>
      <c r="BN73" s="271"/>
      <c r="BO73" s="271"/>
      <c r="BP73" s="271"/>
      <c r="BU73" s="271"/>
      <c r="BV73" s="271"/>
      <c r="BW73" s="270"/>
      <c r="BX73" s="270"/>
      <c r="BY73" s="271"/>
      <c r="BZ73" s="271"/>
      <c r="CA73" s="271"/>
      <c r="CB73" s="271"/>
      <c r="CC73" s="271"/>
      <c r="CD73" s="271"/>
      <c r="CE73" s="271"/>
      <c r="CF73" s="271"/>
      <c r="CG73" s="271"/>
      <c r="CH73" s="271"/>
      <c r="CI73" s="271"/>
      <c r="CJ73" s="271"/>
      <c r="CK73" s="271"/>
      <c r="CL73" s="271"/>
      <c r="CM73" s="271"/>
      <c r="CN73" s="271"/>
      <c r="CO73" s="187"/>
      <c r="CP73" s="187"/>
      <c r="CQ73" s="187"/>
      <c r="CR73" s="187"/>
    </row>
    <row r="74" spans="1:96" s="71" customFormat="1" ht="12" customHeight="1">
      <c r="A74" s="76" t="s">
        <v>570</v>
      </c>
      <c r="B74" s="271"/>
      <c r="C74" s="405"/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Y74" s="76" t="s">
        <v>570</v>
      </c>
      <c r="Z74" s="271"/>
      <c r="AA74" s="405"/>
      <c r="AB74" s="271"/>
      <c r="AC74" s="271"/>
      <c r="AD74" s="271"/>
      <c r="AE74" s="271"/>
      <c r="AF74" s="271"/>
      <c r="AG74" s="271"/>
      <c r="AH74" s="271"/>
      <c r="AI74" s="271"/>
      <c r="AJ74" s="271"/>
      <c r="AK74" s="271"/>
      <c r="AL74" s="271"/>
      <c r="AM74" s="271"/>
      <c r="AN74" s="271"/>
      <c r="AO74" s="271"/>
      <c r="AP74" s="271"/>
      <c r="AQ74" s="271"/>
      <c r="AR74" s="271"/>
      <c r="AW74" s="76" t="s">
        <v>570</v>
      </c>
      <c r="AX74" s="271"/>
      <c r="AY74" s="405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1"/>
      <c r="BU74" s="271"/>
      <c r="BV74" s="271"/>
      <c r="BW74" s="270"/>
      <c r="BX74" s="270"/>
      <c r="BY74" s="271"/>
      <c r="BZ74" s="271"/>
      <c r="CA74" s="271"/>
      <c r="CB74" s="271"/>
      <c r="CC74" s="271"/>
      <c r="CD74" s="271"/>
      <c r="CE74" s="271"/>
      <c r="CF74" s="271"/>
      <c r="CG74" s="271"/>
      <c r="CH74" s="271"/>
      <c r="CI74" s="271"/>
      <c r="CJ74" s="271"/>
      <c r="CK74" s="271"/>
      <c r="CL74" s="271"/>
      <c r="CM74" s="271"/>
      <c r="CN74" s="271"/>
      <c r="CO74" s="187"/>
      <c r="CP74" s="187"/>
      <c r="CQ74" s="187"/>
      <c r="CR74" s="187"/>
    </row>
    <row r="75" spans="1:96" s="71" customFormat="1" ht="12" customHeight="1">
      <c r="A75" s="271"/>
      <c r="B75" s="271"/>
      <c r="C75" s="270"/>
      <c r="D75" s="270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Y75" s="271"/>
      <c r="Z75" s="271"/>
      <c r="AA75" s="270"/>
      <c r="AB75" s="270"/>
      <c r="AC75" s="271"/>
      <c r="AD75" s="271"/>
      <c r="AE75" s="271"/>
      <c r="AF75" s="271"/>
      <c r="AG75" s="271"/>
      <c r="AH75" s="271"/>
      <c r="AI75" s="271"/>
      <c r="AJ75" s="271"/>
      <c r="AK75" s="271"/>
      <c r="AL75" s="271"/>
      <c r="AM75" s="271"/>
      <c r="AN75" s="271"/>
      <c r="AO75" s="271"/>
      <c r="AP75" s="271"/>
      <c r="AQ75" s="271"/>
      <c r="AR75" s="271"/>
      <c r="AW75" s="271"/>
      <c r="AX75" s="271"/>
      <c r="AY75" s="270"/>
      <c r="AZ75" s="270"/>
      <c r="BA75" s="271"/>
      <c r="BB75" s="271"/>
      <c r="BC75" s="271"/>
      <c r="BD75" s="271"/>
      <c r="BE75" s="271"/>
      <c r="BF75" s="271"/>
      <c r="BG75" s="271"/>
      <c r="BH75" s="271"/>
      <c r="BI75" s="271"/>
      <c r="BJ75" s="271"/>
      <c r="BK75" s="271"/>
      <c r="BL75" s="271"/>
      <c r="BM75" s="271"/>
      <c r="BN75" s="271"/>
      <c r="BO75" s="271"/>
      <c r="BP75" s="271"/>
      <c r="BU75" s="271"/>
      <c r="BV75" s="271"/>
      <c r="BW75" s="270"/>
      <c r="BX75" s="270"/>
      <c r="BY75" s="271"/>
      <c r="BZ75" s="271"/>
      <c r="CA75" s="271"/>
      <c r="CB75" s="271"/>
      <c r="CC75" s="271"/>
      <c r="CD75" s="271"/>
      <c r="CE75" s="271"/>
      <c r="CF75" s="271"/>
      <c r="CG75" s="271"/>
      <c r="CH75" s="271"/>
      <c r="CI75" s="271"/>
      <c r="CJ75" s="271"/>
      <c r="CK75" s="271"/>
      <c r="CL75" s="271"/>
      <c r="CM75" s="271"/>
      <c r="CN75" s="271"/>
      <c r="CO75" s="187"/>
      <c r="CP75" s="187"/>
      <c r="CQ75" s="187"/>
      <c r="CR75" s="187"/>
    </row>
    <row r="76" spans="1:96" s="71" customFormat="1" ht="12" customHeight="1">
      <c r="A76" s="271"/>
      <c r="B76" s="271"/>
      <c r="C76" s="270"/>
      <c r="D76" s="270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Y76" s="271"/>
      <c r="Z76" s="271"/>
      <c r="AA76" s="270"/>
      <c r="AB76" s="270"/>
      <c r="AC76" s="271"/>
      <c r="AD76" s="271"/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W76" s="271"/>
      <c r="AX76" s="271"/>
      <c r="AY76" s="270"/>
      <c r="AZ76" s="270"/>
      <c r="BA76" s="271"/>
      <c r="BB76" s="271"/>
      <c r="BC76" s="271"/>
      <c r="BD76" s="271"/>
      <c r="BE76" s="271"/>
      <c r="BF76" s="271"/>
      <c r="BG76" s="271"/>
      <c r="BH76" s="271"/>
      <c r="BI76" s="271"/>
      <c r="BJ76" s="271"/>
      <c r="BK76" s="271"/>
      <c r="BL76" s="271"/>
      <c r="BM76" s="271"/>
      <c r="BN76" s="271"/>
      <c r="BO76" s="271"/>
      <c r="BP76" s="271"/>
      <c r="BU76" s="271"/>
      <c r="BV76" s="271"/>
      <c r="BW76" s="270"/>
      <c r="BX76" s="270"/>
      <c r="BY76" s="271"/>
      <c r="BZ76" s="271"/>
      <c r="CA76" s="271"/>
      <c r="CB76" s="271"/>
      <c r="CC76" s="271"/>
      <c r="CD76" s="271"/>
      <c r="CE76" s="271"/>
      <c r="CF76" s="271"/>
      <c r="CG76" s="271"/>
      <c r="CH76" s="271"/>
      <c r="CI76" s="271"/>
      <c r="CJ76" s="271"/>
      <c r="CK76" s="271"/>
      <c r="CL76" s="271"/>
      <c r="CM76" s="271"/>
      <c r="CN76" s="271"/>
      <c r="CO76" s="187"/>
      <c r="CP76" s="187"/>
      <c r="CQ76" s="187"/>
      <c r="CR76" s="187"/>
    </row>
    <row r="77" spans="1:96" s="71" customFormat="1" ht="12" customHeight="1">
      <c r="A77" s="271"/>
      <c r="B77" s="271"/>
      <c r="C77" s="270"/>
      <c r="D77" s="270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Y77" s="271"/>
      <c r="Z77" s="271"/>
      <c r="AA77" s="270"/>
      <c r="AB77" s="270"/>
      <c r="AC77" s="271"/>
      <c r="AD77" s="271"/>
      <c r="AE77" s="271"/>
      <c r="AF77" s="271"/>
      <c r="AG77" s="271"/>
      <c r="AH77" s="271"/>
      <c r="AI77" s="271"/>
      <c r="AJ77" s="271"/>
      <c r="AK77" s="271"/>
      <c r="AL77" s="271"/>
      <c r="AM77" s="271"/>
      <c r="AN77" s="271"/>
      <c r="AO77" s="271"/>
      <c r="AP77" s="271"/>
      <c r="AQ77" s="271"/>
      <c r="AR77" s="271"/>
      <c r="AW77" s="271"/>
      <c r="AX77" s="271"/>
      <c r="AY77" s="270"/>
      <c r="AZ77" s="270"/>
      <c r="BA77" s="271"/>
      <c r="BB77" s="271"/>
      <c r="BC77" s="271"/>
      <c r="BD77" s="271"/>
      <c r="BE77" s="271"/>
      <c r="BF77" s="271"/>
      <c r="BG77" s="271"/>
      <c r="BH77" s="271"/>
      <c r="BI77" s="271"/>
      <c r="BJ77" s="271"/>
      <c r="BK77" s="271"/>
      <c r="BL77" s="271"/>
      <c r="BM77" s="271"/>
      <c r="BN77" s="271"/>
      <c r="BO77" s="271"/>
      <c r="BP77" s="271"/>
      <c r="BU77" s="271"/>
      <c r="BV77" s="271"/>
      <c r="BW77" s="270"/>
      <c r="BX77" s="270"/>
      <c r="BY77" s="271"/>
      <c r="BZ77" s="271"/>
      <c r="CA77" s="271"/>
      <c r="CB77" s="271"/>
      <c r="CC77" s="271"/>
      <c r="CD77" s="271"/>
      <c r="CE77" s="271"/>
      <c r="CF77" s="271"/>
      <c r="CG77" s="271"/>
      <c r="CH77" s="271"/>
      <c r="CI77" s="271"/>
      <c r="CJ77" s="271"/>
      <c r="CK77" s="271"/>
      <c r="CL77" s="271"/>
      <c r="CM77" s="271"/>
      <c r="CN77" s="271"/>
      <c r="CO77" s="187"/>
      <c r="CP77" s="187"/>
      <c r="CQ77" s="187"/>
      <c r="CR77" s="187"/>
    </row>
    <row r="78" spans="1:96" s="71" customFormat="1" ht="12" customHeight="1">
      <c r="A78" s="271"/>
      <c r="B78" s="271"/>
      <c r="C78" s="270"/>
      <c r="D78" s="270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Y78" s="271"/>
      <c r="Z78" s="271"/>
      <c r="AA78" s="270"/>
      <c r="AB78" s="270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271"/>
      <c r="AO78" s="271"/>
      <c r="AP78" s="271"/>
      <c r="AQ78" s="271"/>
      <c r="AR78" s="271"/>
      <c r="AW78" s="271"/>
      <c r="AX78" s="271"/>
      <c r="AY78" s="270"/>
      <c r="AZ78" s="270"/>
      <c r="BA78" s="271"/>
      <c r="BB78" s="271"/>
      <c r="BC78" s="271"/>
      <c r="BD78" s="271"/>
      <c r="BE78" s="271"/>
      <c r="BF78" s="271"/>
      <c r="BG78" s="271"/>
      <c r="BH78" s="271"/>
      <c r="BI78" s="271"/>
      <c r="BJ78" s="271"/>
      <c r="BK78" s="271"/>
      <c r="BL78" s="271"/>
      <c r="BM78" s="271"/>
      <c r="BN78" s="271"/>
      <c r="BO78" s="271"/>
      <c r="BP78" s="271"/>
      <c r="BU78" s="271"/>
      <c r="BV78" s="271"/>
      <c r="BW78" s="270"/>
      <c r="BX78" s="270"/>
      <c r="BY78" s="271"/>
      <c r="BZ78" s="271"/>
      <c r="CA78" s="271"/>
      <c r="CB78" s="271"/>
      <c r="CC78" s="271"/>
      <c r="CD78" s="271"/>
      <c r="CE78" s="271"/>
      <c r="CF78" s="271"/>
      <c r="CG78" s="271"/>
      <c r="CH78" s="271"/>
      <c r="CI78" s="271"/>
      <c r="CJ78" s="271"/>
      <c r="CK78" s="271"/>
      <c r="CL78" s="271"/>
      <c r="CM78" s="271"/>
      <c r="CN78" s="271"/>
      <c r="CO78" s="187"/>
      <c r="CP78" s="187"/>
      <c r="CQ78" s="187"/>
      <c r="CR78" s="187"/>
    </row>
    <row r="79" spans="1:96" s="71" customFormat="1" ht="12" customHeight="1">
      <c r="A79" s="271"/>
      <c r="B79" s="271"/>
      <c r="C79" s="270"/>
      <c r="D79" s="270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Y79" s="271"/>
      <c r="Z79" s="271"/>
      <c r="AA79" s="270"/>
      <c r="AB79" s="270"/>
      <c r="AC79" s="271"/>
      <c r="AD79" s="271"/>
      <c r="AE79" s="271"/>
      <c r="AF79" s="271"/>
      <c r="AG79" s="271"/>
      <c r="AH79" s="271"/>
      <c r="AI79" s="271"/>
      <c r="AJ79" s="271"/>
      <c r="AK79" s="271"/>
      <c r="AL79" s="271"/>
      <c r="AM79" s="271"/>
      <c r="AN79" s="271"/>
      <c r="AO79" s="271"/>
      <c r="AP79" s="271"/>
      <c r="AQ79" s="271"/>
      <c r="AR79" s="271"/>
      <c r="AW79" s="271"/>
      <c r="AX79" s="271"/>
      <c r="AY79" s="270"/>
      <c r="AZ79" s="270"/>
      <c r="BA79" s="271"/>
      <c r="BB79" s="271"/>
      <c r="BC79" s="271"/>
      <c r="BD79" s="271"/>
      <c r="BE79" s="271"/>
      <c r="BF79" s="271"/>
      <c r="BG79" s="271"/>
      <c r="BH79" s="271"/>
      <c r="BI79" s="271"/>
      <c r="BJ79" s="271"/>
      <c r="BK79" s="271"/>
      <c r="BL79" s="271"/>
      <c r="BM79" s="271"/>
      <c r="BN79" s="271"/>
      <c r="BO79" s="271"/>
      <c r="BP79" s="271"/>
      <c r="BU79" s="271"/>
      <c r="BV79" s="271"/>
      <c r="BW79" s="270"/>
      <c r="BX79" s="270"/>
      <c r="BY79" s="271"/>
      <c r="BZ79" s="271"/>
      <c r="CA79" s="271"/>
      <c r="CB79" s="271"/>
      <c r="CC79" s="271"/>
      <c r="CD79" s="271"/>
      <c r="CE79" s="271"/>
      <c r="CF79" s="271"/>
      <c r="CG79" s="271"/>
      <c r="CH79" s="271"/>
      <c r="CI79" s="271"/>
      <c r="CJ79" s="271"/>
      <c r="CK79" s="271"/>
      <c r="CL79" s="271"/>
      <c r="CM79" s="271"/>
      <c r="CN79" s="271"/>
      <c r="CO79" s="187"/>
      <c r="CP79" s="187"/>
      <c r="CQ79" s="187"/>
      <c r="CR79" s="187"/>
    </row>
    <row r="80" spans="1:96" s="71" customFormat="1" ht="12" customHeight="1">
      <c r="A80" s="271"/>
      <c r="B80" s="271"/>
      <c r="C80" s="270"/>
      <c r="D80" s="270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Y80" s="271"/>
      <c r="Z80" s="271"/>
      <c r="AA80" s="270"/>
      <c r="AB80" s="270"/>
      <c r="AC80" s="271"/>
      <c r="AD80" s="271"/>
      <c r="AE80" s="271"/>
      <c r="AF80" s="271"/>
      <c r="AG80" s="271"/>
      <c r="AH80" s="271"/>
      <c r="AI80" s="271"/>
      <c r="AJ80" s="271"/>
      <c r="AK80" s="271"/>
      <c r="AL80" s="271"/>
      <c r="AM80" s="271"/>
      <c r="AN80" s="271"/>
      <c r="AO80" s="271"/>
      <c r="AP80" s="271"/>
      <c r="AQ80" s="271"/>
      <c r="AR80" s="271"/>
      <c r="AW80" s="271"/>
      <c r="AX80" s="271"/>
      <c r="AY80" s="270"/>
      <c r="AZ80" s="270"/>
      <c r="BA80" s="271"/>
      <c r="BB80" s="271"/>
      <c r="BC80" s="271"/>
      <c r="BD80" s="271"/>
      <c r="BE80" s="271"/>
      <c r="BF80" s="271"/>
      <c r="BG80" s="271"/>
      <c r="BH80" s="271"/>
      <c r="BI80" s="271"/>
      <c r="BJ80" s="271"/>
      <c r="BK80" s="271"/>
      <c r="BL80" s="271"/>
      <c r="BM80" s="271"/>
      <c r="BN80" s="271"/>
      <c r="BO80" s="271"/>
      <c r="BP80" s="271"/>
      <c r="BU80" s="271"/>
      <c r="BV80" s="271"/>
      <c r="BW80" s="270"/>
      <c r="BX80" s="270"/>
      <c r="BY80" s="271"/>
      <c r="BZ80" s="271"/>
      <c r="CA80" s="271"/>
      <c r="CB80" s="271"/>
      <c r="CC80" s="271"/>
      <c r="CD80" s="271"/>
      <c r="CE80" s="271"/>
      <c r="CF80" s="271"/>
      <c r="CG80" s="271"/>
      <c r="CH80" s="271"/>
      <c r="CI80" s="271"/>
      <c r="CJ80" s="271"/>
      <c r="CK80" s="271"/>
      <c r="CL80" s="271"/>
      <c r="CM80" s="271"/>
      <c r="CN80" s="271"/>
      <c r="CO80" s="187"/>
      <c r="CP80" s="187"/>
      <c r="CQ80" s="187"/>
      <c r="CR80" s="187"/>
    </row>
    <row r="81" spans="1:96" s="71" customFormat="1" ht="12" customHeight="1">
      <c r="A81" s="271"/>
      <c r="B81" s="271"/>
      <c r="C81" s="270"/>
      <c r="D81" s="270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Y81" s="271"/>
      <c r="Z81" s="271"/>
      <c r="AA81" s="270"/>
      <c r="AB81" s="270"/>
      <c r="AC81" s="271"/>
      <c r="AD81" s="271"/>
      <c r="AE81" s="271"/>
      <c r="AF81" s="271"/>
      <c r="AG81" s="271"/>
      <c r="AH81" s="271"/>
      <c r="AI81" s="271"/>
      <c r="AJ81" s="271"/>
      <c r="AK81" s="271"/>
      <c r="AL81" s="271"/>
      <c r="AM81" s="271"/>
      <c r="AN81" s="271"/>
      <c r="AO81" s="271"/>
      <c r="AP81" s="271"/>
      <c r="AQ81" s="271"/>
      <c r="AR81" s="271"/>
      <c r="AW81" s="271"/>
      <c r="AX81" s="271"/>
      <c r="AY81" s="270"/>
      <c r="AZ81" s="270"/>
      <c r="BA81" s="271"/>
      <c r="BB81" s="271"/>
      <c r="BC81" s="271"/>
      <c r="BD81" s="271"/>
      <c r="BE81" s="271"/>
      <c r="BF81" s="271"/>
      <c r="BG81" s="271"/>
      <c r="BH81" s="271"/>
      <c r="BI81" s="271"/>
      <c r="BJ81" s="271"/>
      <c r="BK81" s="271"/>
      <c r="BL81" s="271"/>
      <c r="BM81" s="271"/>
      <c r="BN81" s="271"/>
      <c r="BO81" s="271"/>
      <c r="BP81" s="271"/>
      <c r="BU81" s="271"/>
      <c r="BV81" s="271"/>
      <c r="BW81" s="270"/>
      <c r="BX81" s="270"/>
      <c r="BY81" s="271"/>
      <c r="BZ81" s="271"/>
      <c r="CA81" s="271"/>
      <c r="CB81" s="271"/>
      <c r="CC81" s="271"/>
      <c r="CD81" s="271"/>
      <c r="CE81" s="271"/>
      <c r="CF81" s="271"/>
      <c r="CG81" s="271"/>
      <c r="CH81" s="271"/>
      <c r="CI81" s="271"/>
      <c r="CJ81" s="271"/>
      <c r="CK81" s="271"/>
      <c r="CL81" s="271"/>
      <c r="CM81" s="271"/>
      <c r="CN81" s="271"/>
      <c r="CO81" s="187"/>
      <c r="CP81" s="187"/>
      <c r="CQ81" s="187"/>
      <c r="CR81" s="187"/>
    </row>
    <row r="82" spans="1:96" s="71" customFormat="1" ht="12" customHeight="1">
      <c r="A82" s="271"/>
      <c r="B82" s="271"/>
      <c r="C82" s="270"/>
      <c r="D82" s="270"/>
      <c r="E82" s="271"/>
      <c r="F82" s="271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Y82" s="271"/>
      <c r="Z82" s="271"/>
      <c r="AA82" s="270"/>
      <c r="AB82" s="270"/>
      <c r="AC82" s="271"/>
      <c r="AD82" s="271"/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  <c r="AP82" s="271"/>
      <c r="AQ82" s="271"/>
      <c r="AR82" s="271"/>
      <c r="AW82" s="271"/>
      <c r="AX82" s="271"/>
      <c r="AY82" s="270"/>
      <c r="AZ82" s="270"/>
      <c r="BA82" s="271"/>
      <c r="BB82" s="271"/>
      <c r="BC82" s="271"/>
      <c r="BD82" s="271"/>
      <c r="BE82" s="271"/>
      <c r="BF82" s="271"/>
      <c r="BG82" s="271"/>
      <c r="BH82" s="271"/>
      <c r="BI82" s="271"/>
      <c r="BJ82" s="271"/>
      <c r="BK82" s="271"/>
      <c r="BL82" s="271"/>
      <c r="BM82" s="271"/>
      <c r="BN82" s="271"/>
      <c r="BO82" s="271"/>
      <c r="BP82" s="271"/>
      <c r="BU82" s="271"/>
      <c r="BV82" s="271"/>
      <c r="BW82" s="270"/>
      <c r="BX82" s="270"/>
      <c r="BY82" s="271"/>
      <c r="BZ82" s="271"/>
      <c r="CA82" s="271"/>
      <c r="CB82" s="271"/>
      <c r="CC82" s="271"/>
      <c r="CD82" s="271"/>
      <c r="CE82" s="271"/>
      <c r="CF82" s="271"/>
      <c r="CG82" s="271"/>
      <c r="CH82" s="271"/>
      <c r="CI82" s="271"/>
      <c r="CJ82" s="271"/>
      <c r="CK82" s="271"/>
      <c r="CL82" s="271"/>
      <c r="CM82" s="271"/>
      <c r="CN82" s="271"/>
      <c r="CO82" s="187"/>
      <c r="CP82" s="187"/>
      <c r="CQ82" s="187"/>
      <c r="CR82" s="187"/>
    </row>
    <row r="83" spans="1:96" ht="12" customHeight="1">
      <c r="A83" s="271"/>
      <c r="B83" s="271"/>
      <c r="Y83" s="271"/>
      <c r="Z83" s="271"/>
      <c r="AW83" s="271"/>
      <c r="AX83" s="271"/>
      <c r="BU83" s="271"/>
      <c r="BV83" s="271"/>
    </row>
    <row r="84" spans="1:96" ht="12" customHeight="1">
      <c r="A84" s="271"/>
      <c r="B84" s="271"/>
      <c r="Y84" s="271"/>
      <c r="Z84" s="271"/>
      <c r="AW84" s="271"/>
      <c r="AX84" s="271"/>
      <c r="BU84" s="271"/>
      <c r="BV84" s="271"/>
    </row>
    <row r="85" spans="1:96" ht="12" customHeight="1">
      <c r="A85" s="271"/>
      <c r="B85" s="271"/>
      <c r="Y85" s="271"/>
      <c r="Z85" s="271"/>
      <c r="AW85" s="271"/>
      <c r="AX85" s="271"/>
      <c r="BU85" s="271"/>
      <c r="BV85" s="271"/>
    </row>
    <row r="86" spans="1:96" ht="12" customHeight="1">
      <c r="A86" s="271"/>
      <c r="B86" s="271"/>
      <c r="Y86" s="271"/>
      <c r="Z86" s="271"/>
      <c r="AW86" s="271"/>
      <c r="AX86" s="271"/>
      <c r="BU86" s="271"/>
      <c r="BV86" s="271"/>
    </row>
    <row r="87" spans="1:96" ht="12" customHeight="1">
      <c r="A87" s="271"/>
      <c r="B87" s="271"/>
      <c r="Y87" s="271"/>
      <c r="Z87" s="271"/>
      <c r="AW87" s="271"/>
      <c r="AX87" s="271"/>
      <c r="BU87" s="271"/>
      <c r="BV87" s="271"/>
    </row>
    <row r="88" spans="1:96" ht="12" customHeight="1">
      <c r="A88" s="271"/>
      <c r="B88" s="271"/>
      <c r="Y88" s="271"/>
      <c r="Z88" s="271"/>
      <c r="AW88" s="271"/>
      <c r="AX88" s="271"/>
      <c r="BU88" s="271"/>
      <c r="BV88" s="271"/>
    </row>
    <row r="89" spans="1:96" ht="12" customHeight="1">
      <c r="A89" s="271"/>
      <c r="B89" s="271"/>
      <c r="Y89" s="271"/>
      <c r="Z89" s="271"/>
      <c r="AW89" s="271"/>
      <c r="AX89" s="271"/>
      <c r="BU89" s="271"/>
      <c r="BV89" s="271"/>
    </row>
    <row r="90" spans="1:96" ht="12" customHeight="1">
      <c r="A90" s="271"/>
      <c r="B90" s="271"/>
      <c r="Y90" s="271"/>
      <c r="Z90" s="271"/>
      <c r="AW90" s="271"/>
      <c r="AX90" s="271"/>
      <c r="BU90" s="271"/>
      <c r="BV90" s="271"/>
    </row>
    <row r="91" spans="1:96" ht="12" customHeight="1">
      <c r="A91" s="271"/>
      <c r="B91" s="271"/>
      <c r="Y91" s="271"/>
      <c r="Z91" s="271"/>
      <c r="AW91" s="271"/>
      <c r="AX91" s="271"/>
      <c r="BU91" s="271"/>
      <c r="BV91" s="271"/>
    </row>
    <row r="92" spans="1:96" ht="12" customHeight="1">
      <c r="A92" s="271"/>
      <c r="B92" s="271"/>
      <c r="Y92" s="271"/>
      <c r="Z92" s="271"/>
      <c r="AW92" s="271"/>
      <c r="AX92" s="271"/>
      <c r="BU92" s="271"/>
      <c r="BV92" s="271"/>
    </row>
    <row r="93" spans="1:96" ht="12" customHeight="1">
      <c r="A93" s="271"/>
      <c r="B93" s="271"/>
      <c r="Y93" s="271"/>
      <c r="Z93" s="271"/>
      <c r="AW93" s="271"/>
      <c r="AX93" s="271"/>
      <c r="BU93" s="271"/>
      <c r="BV93" s="271"/>
    </row>
    <row r="94" spans="1:96" ht="12" customHeight="1">
      <c r="A94" s="271"/>
      <c r="B94" s="271"/>
      <c r="Y94" s="271"/>
      <c r="Z94" s="271"/>
      <c r="AW94" s="271"/>
      <c r="AX94" s="271"/>
      <c r="BU94" s="271"/>
      <c r="BV94" s="271"/>
    </row>
    <row r="95" spans="1:96" ht="12" customHeight="1">
      <c r="A95" s="271"/>
      <c r="B95" s="271"/>
      <c r="Y95" s="271"/>
      <c r="Z95" s="271"/>
      <c r="AW95" s="271"/>
      <c r="AX95" s="271"/>
      <c r="BU95" s="271"/>
      <c r="BV95" s="271"/>
    </row>
    <row r="96" spans="1:96" ht="12" customHeight="1">
      <c r="A96" s="271"/>
      <c r="B96" s="271"/>
      <c r="Y96" s="271"/>
      <c r="Z96" s="271"/>
      <c r="AW96" s="271"/>
      <c r="AX96" s="271"/>
      <c r="BU96" s="271"/>
      <c r="BV96" s="271"/>
    </row>
    <row r="97" spans="1:74" ht="12" customHeight="1">
      <c r="A97" s="271"/>
      <c r="B97" s="271"/>
      <c r="Y97" s="271"/>
      <c r="Z97" s="271"/>
      <c r="AW97" s="271"/>
      <c r="AX97" s="271"/>
      <c r="BU97" s="271"/>
      <c r="BV97" s="271"/>
    </row>
    <row r="98" spans="1:74" ht="12" customHeight="1">
      <c r="A98" s="271"/>
      <c r="B98" s="271"/>
      <c r="Y98" s="271"/>
      <c r="Z98" s="271"/>
      <c r="AW98" s="271"/>
      <c r="AX98" s="271"/>
      <c r="BU98" s="271"/>
      <c r="BV98" s="271"/>
    </row>
    <row r="99" spans="1:74" ht="12" customHeight="1">
      <c r="A99" s="271"/>
      <c r="B99" s="271"/>
      <c r="Y99" s="271"/>
      <c r="Z99" s="271"/>
      <c r="AW99" s="271"/>
      <c r="AX99" s="271"/>
      <c r="BU99" s="271"/>
      <c r="BV99" s="271"/>
    </row>
    <row r="100" spans="1:74" ht="12" customHeight="1">
      <c r="A100" s="271"/>
      <c r="B100" s="271"/>
      <c r="Y100" s="271"/>
      <c r="Z100" s="271"/>
      <c r="AW100" s="271"/>
      <c r="AX100" s="271"/>
      <c r="BU100" s="271"/>
      <c r="BV100" s="271"/>
    </row>
    <row r="101" spans="1:74" ht="12" customHeight="1">
      <c r="A101" s="271"/>
      <c r="B101" s="271"/>
      <c r="Y101" s="271"/>
      <c r="Z101" s="271"/>
      <c r="AW101" s="271"/>
      <c r="AX101" s="271"/>
      <c r="BU101" s="271"/>
      <c r="BV101" s="271"/>
    </row>
    <row r="102" spans="1:74" ht="12" customHeight="1">
      <c r="A102" s="271"/>
      <c r="B102" s="271"/>
      <c r="Y102" s="271"/>
      <c r="Z102" s="271"/>
      <c r="AW102" s="271"/>
      <c r="AX102" s="271"/>
      <c r="BU102" s="271"/>
      <c r="BV102" s="271"/>
    </row>
    <row r="103" spans="1:74" ht="12" customHeight="1">
      <c r="A103" s="271"/>
      <c r="B103" s="271"/>
      <c r="Y103" s="271"/>
      <c r="Z103" s="271"/>
      <c r="AW103" s="271"/>
      <c r="AX103" s="271"/>
      <c r="BU103" s="271"/>
      <c r="BV103" s="271"/>
    </row>
    <row r="104" spans="1:74" ht="12" customHeight="1">
      <c r="A104" s="271"/>
      <c r="B104" s="271"/>
      <c r="Y104" s="271"/>
      <c r="Z104" s="271"/>
      <c r="AW104" s="271"/>
      <c r="AX104" s="271"/>
      <c r="BU104" s="271"/>
      <c r="BV104" s="271"/>
    </row>
    <row r="105" spans="1:74" ht="12" customHeight="1">
      <c r="A105" s="271"/>
      <c r="B105" s="271"/>
      <c r="Y105" s="271"/>
      <c r="Z105" s="271"/>
      <c r="AW105" s="271"/>
      <c r="AX105" s="271"/>
      <c r="BU105" s="271"/>
      <c r="BV105" s="271"/>
    </row>
    <row r="106" spans="1:74" ht="12" customHeight="1">
      <c r="A106" s="271"/>
      <c r="B106" s="271"/>
      <c r="Y106" s="271"/>
      <c r="Z106" s="271"/>
      <c r="AW106" s="271"/>
      <c r="AX106" s="271"/>
      <c r="BU106" s="271"/>
      <c r="BV106" s="271"/>
    </row>
    <row r="107" spans="1:74" ht="12" customHeight="1">
      <c r="A107" s="271"/>
      <c r="B107" s="271"/>
      <c r="Y107" s="271"/>
      <c r="Z107" s="271"/>
      <c r="AW107" s="271"/>
      <c r="AX107" s="271"/>
      <c r="BU107" s="271"/>
      <c r="BV107" s="271"/>
    </row>
    <row r="108" spans="1:74" ht="12" customHeight="1">
      <c r="A108" s="271"/>
      <c r="B108" s="271"/>
      <c r="Y108" s="271"/>
      <c r="Z108" s="271"/>
      <c r="AW108" s="271"/>
      <c r="AX108" s="271"/>
      <c r="BU108" s="271"/>
      <c r="BV108" s="271"/>
    </row>
    <row r="109" spans="1:74" ht="12" customHeight="1">
      <c r="A109" s="271"/>
      <c r="B109" s="271"/>
      <c r="Y109" s="271"/>
      <c r="Z109" s="271"/>
      <c r="AW109" s="271"/>
      <c r="AX109" s="271"/>
      <c r="BU109" s="271"/>
      <c r="BV109" s="271"/>
    </row>
    <row r="110" spans="1:74" ht="12" customHeight="1">
      <c r="A110" s="271"/>
      <c r="B110" s="271"/>
      <c r="Y110" s="271"/>
      <c r="Z110" s="271"/>
      <c r="AW110" s="271"/>
      <c r="AX110" s="271"/>
      <c r="BU110" s="271"/>
      <c r="BV110" s="271"/>
    </row>
    <row r="111" spans="1:74" ht="12" customHeight="1">
      <c r="A111" s="271"/>
      <c r="B111" s="271"/>
      <c r="Y111" s="271"/>
      <c r="Z111" s="271"/>
      <c r="AW111" s="271"/>
      <c r="AX111" s="271"/>
      <c r="BU111" s="271"/>
      <c r="BV111" s="271"/>
    </row>
    <row r="112" spans="1:74" ht="12" customHeight="1">
      <c r="A112" s="271"/>
      <c r="B112" s="271"/>
      <c r="Y112" s="271"/>
      <c r="Z112" s="271"/>
      <c r="AW112" s="271"/>
      <c r="AX112" s="271"/>
      <c r="BU112" s="271"/>
      <c r="BV112" s="271"/>
    </row>
    <row r="113" spans="1:74" ht="12" customHeight="1">
      <c r="A113" s="271"/>
      <c r="B113" s="271"/>
      <c r="Y113" s="271"/>
      <c r="Z113" s="271"/>
      <c r="AW113" s="271"/>
      <c r="AX113" s="271"/>
      <c r="BU113" s="271"/>
      <c r="BV113" s="271"/>
    </row>
    <row r="114" spans="1:74" ht="12" customHeight="1">
      <c r="A114" s="271"/>
      <c r="B114" s="271"/>
      <c r="Y114" s="271"/>
      <c r="Z114" s="271"/>
      <c r="AW114" s="271"/>
      <c r="AX114" s="271"/>
      <c r="BU114" s="271"/>
      <c r="BV114" s="271"/>
    </row>
    <row r="115" spans="1:74" ht="12" customHeight="1">
      <c r="A115" s="271"/>
      <c r="B115" s="271"/>
      <c r="Y115" s="271"/>
      <c r="Z115" s="271"/>
      <c r="AW115" s="271"/>
      <c r="AX115" s="271"/>
      <c r="BU115" s="271"/>
      <c r="BV115" s="271"/>
    </row>
    <row r="116" spans="1:74" ht="12" customHeight="1">
      <c r="A116" s="271"/>
      <c r="B116" s="271"/>
      <c r="Y116" s="271"/>
      <c r="Z116" s="271"/>
      <c r="AW116" s="271"/>
      <c r="AX116" s="271"/>
      <c r="BU116" s="271"/>
      <c r="BV116" s="271"/>
    </row>
    <row r="117" spans="1:74" ht="12" customHeight="1">
      <c r="A117" s="271"/>
      <c r="B117" s="271"/>
      <c r="Y117" s="271"/>
      <c r="Z117" s="271"/>
      <c r="AW117" s="271"/>
      <c r="AX117" s="271"/>
      <c r="BU117" s="271"/>
      <c r="BV117" s="271"/>
    </row>
    <row r="118" spans="1:74" ht="12" customHeight="1">
      <c r="A118" s="271"/>
      <c r="B118" s="271"/>
      <c r="Y118" s="271"/>
      <c r="Z118" s="271"/>
      <c r="AW118" s="271"/>
      <c r="AX118" s="271"/>
      <c r="BU118" s="271"/>
      <c r="BV118" s="271"/>
    </row>
    <row r="119" spans="1:74" ht="12" customHeight="1">
      <c r="A119" s="271"/>
      <c r="B119" s="271"/>
      <c r="Y119" s="271"/>
      <c r="Z119" s="271"/>
      <c r="AW119" s="271"/>
      <c r="AX119" s="271"/>
      <c r="BU119" s="271"/>
      <c r="BV119" s="271"/>
    </row>
    <row r="120" spans="1:74" ht="12" customHeight="1">
      <c r="A120" s="271"/>
      <c r="B120" s="271"/>
      <c r="Y120" s="271"/>
      <c r="Z120" s="271"/>
      <c r="AW120" s="271"/>
      <c r="AX120" s="271"/>
      <c r="BU120" s="271"/>
      <c r="BV120" s="271"/>
    </row>
    <row r="121" spans="1:74" ht="12" customHeight="1">
      <c r="A121" s="271"/>
      <c r="B121" s="271"/>
      <c r="Y121" s="271"/>
      <c r="Z121" s="271"/>
      <c r="AW121" s="271"/>
      <c r="AX121" s="271"/>
      <c r="BU121" s="271"/>
      <c r="BV121" s="271"/>
    </row>
    <row r="122" spans="1:74" ht="12" customHeight="1">
      <c r="A122" s="271"/>
      <c r="B122" s="271"/>
      <c r="Y122" s="271"/>
      <c r="Z122" s="271"/>
      <c r="AW122" s="271"/>
      <c r="AX122" s="271"/>
      <c r="BU122" s="271"/>
      <c r="BV122" s="271"/>
    </row>
    <row r="123" spans="1:74" ht="12" customHeight="1">
      <c r="A123" s="271"/>
      <c r="B123" s="271"/>
      <c r="Y123" s="271"/>
      <c r="Z123" s="271"/>
      <c r="AW123" s="271"/>
      <c r="AX123" s="271"/>
      <c r="BU123" s="271"/>
      <c r="BV123" s="271"/>
    </row>
    <row r="124" spans="1:74" ht="12" customHeight="1">
      <c r="A124" s="271"/>
      <c r="B124" s="271"/>
      <c r="Y124" s="271"/>
      <c r="Z124" s="271"/>
      <c r="AW124" s="271"/>
      <c r="AX124" s="271"/>
      <c r="BU124" s="271"/>
      <c r="BV124" s="271"/>
    </row>
    <row r="125" spans="1:74" ht="12" customHeight="1">
      <c r="A125" s="271"/>
      <c r="B125" s="271"/>
      <c r="Y125" s="271"/>
      <c r="Z125" s="271"/>
      <c r="AW125" s="271"/>
      <c r="AX125" s="271"/>
      <c r="BU125" s="271"/>
      <c r="BV125" s="271"/>
    </row>
    <row r="126" spans="1:74" ht="12" customHeight="1">
      <c r="A126" s="271"/>
      <c r="B126" s="271"/>
      <c r="Y126" s="271"/>
      <c r="Z126" s="271"/>
      <c r="AW126" s="271"/>
      <c r="AX126" s="271"/>
      <c r="BU126" s="271"/>
      <c r="BV126" s="271"/>
    </row>
    <row r="127" spans="1:74" ht="12" customHeight="1">
      <c r="A127" s="271"/>
      <c r="B127" s="271"/>
      <c r="Y127" s="271"/>
      <c r="Z127" s="271"/>
      <c r="AW127" s="271"/>
      <c r="AX127" s="271"/>
      <c r="BU127" s="271"/>
      <c r="BV127" s="271"/>
    </row>
    <row r="128" spans="1:74" ht="12" customHeight="1">
      <c r="A128" s="271"/>
      <c r="B128" s="271"/>
      <c r="Y128" s="271"/>
      <c r="Z128" s="271"/>
      <c r="AW128" s="271"/>
      <c r="AX128" s="271"/>
      <c r="BU128" s="271"/>
      <c r="BV128" s="271"/>
    </row>
    <row r="129" spans="1:74" ht="12" customHeight="1">
      <c r="A129" s="271"/>
      <c r="B129" s="271"/>
      <c r="Y129" s="271"/>
      <c r="Z129" s="271"/>
      <c r="AW129" s="271"/>
      <c r="AX129" s="271"/>
      <c r="BU129" s="271"/>
      <c r="BV129" s="271"/>
    </row>
    <row r="130" spans="1:74" ht="12" customHeight="1">
      <c r="A130" s="271"/>
      <c r="B130" s="271"/>
      <c r="Y130" s="271"/>
      <c r="Z130" s="271"/>
      <c r="AW130" s="271"/>
      <c r="AX130" s="271"/>
      <c r="BU130" s="271"/>
      <c r="BV130" s="271"/>
    </row>
    <row r="131" spans="1:74" ht="12" customHeight="1">
      <c r="A131" s="271"/>
      <c r="B131" s="271"/>
      <c r="Y131" s="271"/>
      <c r="Z131" s="271"/>
      <c r="AW131" s="271"/>
      <c r="AX131" s="271"/>
      <c r="BU131" s="271"/>
      <c r="BV131" s="271"/>
    </row>
    <row r="132" spans="1:74" ht="12" customHeight="1">
      <c r="A132" s="271"/>
      <c r="B132" s="271"/>
      <c r="Y132" s="271"/>
      <c r="Z132" s="271"/>
      <c r="AW132" s="271"/>
      <c r="AX132" s="271"/>
      <c r="BU132" s="271"/>
      <c r="BV132" s="271"/>
    </row>
    <row r="133" spans="1:74" ht="12" customHeight="1">
      <c r="A133" s="271"/>
      <c r="B133" s="271"/>
      <c r="Y133" s="271"/>
      <c r="Z133" s="271"/>
      <c r="AW133" s="271"/>
      <c r="AX133" s="271"/>
      <c r="BU133" s="271"/>
      <c r="BV133" s="271"/>
    </row>
    <row r="134" spans="1:74" ht="12" customHeight="1">
      <c r="A134" s="271"/>
      <c r="B134" s="271"/>
      <c r="Y134" s="271"/>
      <c r="Z134" s="271"/>
      <c r="AW134" s="271"/>
      <c r="AX134" s="271"/>
      <c r="BU134" s="271"/>
      <c r="BV134" s="271"/>
    </row>
    <row r="135" spans="1:74" ht="12" customHeight="1">
      <c r="A135" s="271"/>
      <c r="B135" s="271"/>
      <c r="Y135" s="271"/>
      <c r="Z135" s="271"/>
      <c r="AW135" s="271"/>
      <c r="AX135" s="271"/>
      <c r="BU135" s="271"/>
      <c r="BV135" s="271"/>
    </row>
    <row r="136" spans="1:74" ht="12" customHeight="1">
      <c r="A136" s="271"/>
      <c r="B136" s="271"/>
      <c r="Y136" s="271"/>
      <c r="Z136" s="271"/>
      <c r="AW136" s="271"/>
      <c r="AX136" s="271"/>
      <c r="BU136" s="271"/>
      <c r="BV136" s="271"/>
    </row>
    <row r="137" spans="1:74" ht="12" customHeight="1">
      <c r="A137" s="271"/>
      <c r="B137" s="271"/>
      <c r="Y137" s="271"/>
      <c r="Z137" s="271"/>
      <c r="AW137" s="271"/>
      <c r="AX137" s="271"/>
      <c r="BU137" s="271"/>
      <c r="BV137" s="271"/>
    </row>
    <row r="138" spans="1:74" ht="12" customHeight="1">
      <c r="A138" s="271"/>
      <c r="B138" s="271"/>
      <c r="Y138" s="271"/>
      <c r="Z138" s="271"/>
      <c r="AW138" s="271"/>
      <c r="AX138" s="271"/>
      <c r="BU138" s="271"/>
      <c r="BV138" s="271"/>
    </row>
    <row r="139" spans="1:74" ht="12" customHeight="1">
      <c r="A139" s="271"/>
      <c r="B139" s="271"/>
      <c r="Y139" s="271"/>
      <c r="Z139" s="271"/>
      <c r="AW139" s="271"/>
      <c r="AX139" s="271"/>
      <c r="BU139" s="271"/>
      <c r="BV139" s="271"/>
    </row>
    <row r="140" spans="1:74" ht="12" customHeight="1">
      <c r="A140" s="271"/>
      <c r="B140" s="271"/>
      <c r="Y140" s="271"/>
      <c r="Z140" s="271"/>
      <c r="AW140" s="271"/>
      <c r="AX140" s="271"/>
      <c r="BU140" s="271"/>
      <c r="BV140" s="271"/>
    </row>
    <row r="141" spans="1:74" ht="12" customHeight="1">
      <c r="A141" s="271"/>
      <c r="B141" s="271"/>
      <c r="Y141" s="271"/>
      <c r="Z141" s="271"/>
      <c r="AW141" s="271"/>
      <c r="AX141" s="271"/>
      <c r="BU141" s="271"/>
      <c r="BV141" s="271"/>
    </row>
    <row r="142" spans="1:74" ht="12" customHeight="1">
      <c r="A142" s="271"/>
      <c r="B142" s="271"/>
      <c r="Y142" s="271"/>
      <c r="Z142" s="271"/>
      <c r="AW142" s="271"/>
      <c r="AX142" s="271"/>
    </row>
    <row r="143" spans="1:74" ht="12" customHeight="1">
      <c r="A143" s="271"/>
      <c r="B143" s="271"/>
      <c r="Y143" s="271"/>
      <c r="Z143" s="271"/>
      <c r="AW143" s="271"/>
      <c r="AX143" s="271"/>
    </row>
    <row r="144" spans="1:74" ht="12" customHeight="1">
      <c r="A144" s="271"/>
      <c r="B144" s="271"/>
      <c r="Y144" s="271"/>
      <c r="Z144" s="271"/>
      <c r="AW144" s="271"/>
      <c r="AX144" s="271"/>
    </row>
    <row r="145" spans="1:50" ht="12" customHeight="1">
      <c r="A145" s="271"/>
      <c r="B145" s="271"/>
      <c r="Y145" s="271"/>
      <c r="Z145" s="271"/>
      <c r="AW145" s="271"/>
      <c r="AX145" s="271"/>
    </row>
    <row r="146" spans="1:50" ht="12" customHeight="1">
      <c r="A146" s="271"/>
      <c r="B146" s="271"/>
      <c r="Y146" s="271"/>
      <c r="Z146" s="271"/>
      <c r="AW146" s="271"/>
      <c r="AX146" s="271"/>
    </row>
    <row r="147" spans="1:50">
      <c r="A147" s="271"/>
      <c r="B147" s="271"/>
      <c r="Y147" s="271"/>
      <c r="Z147" s="271"/>
      <c r="AW147" s="271"/>
      <c r="AX147" s="271"/>
    </row>
    <row r="148" spans="1:50">
      <c r="A148" s="271"/>
      <c r="B148" s="271"/>
      <c r="Y148" s="271"/>
      <c r="Z148" s="271"/>
      <c r="AW148" s="271"/>
      <c r="AX148" s="271"/>
    </row>
    <row r="149" spans="1:50">
      <c r="A149" s="271"/>
      <c r="B149" s="271"/>
      <c r="Y149" s="271"/>
      <c r="Z149" s="271"/>
      <c r="AW149" s="271"/>
      <c r="AX149" s="271"/>
    </row>
    <row r="150" spans="1:50">
      <c r="A150" s="271"/>
      <c r="B150" s="271"/>
      <c r="Y150" s="271"/>
      <c r="Z150" s="271"/>
      <c r="AW150" s="271"/>
      <c r="AX150" s="271"/>
    </row>
    <row r="151" spans="1:50">
      <c r="A151" s="271"/>
      <c r="B151" s="271"/>
      <c r="Y151" s="271"/>
      <c r="Z151" s="271"/>
      <c r="AW151" s="271"/>
      <c r="AX151" s="271"/>
    </row>
    <row r="152" spans="1:50">
      <c r="A152" s="271"/>
      <c r="B152" s="271"/>
      <c r="Y152" s="271"/>
      <c r="Z152" s="271"/>
      <c r="AW152" s="271"/>
      <c r="AX152" s="271"/>
    </row>
    <row r="153" spans="1:50">
      <c r="A153" s="271"/>
      <c r="B153" s="271"/>
      <c r="Y153" s="271"/>
      <c r="Z153" s="271"/>
      <c r="AW153" s="271"/>
      <c r="AX153" s="271"/>
    </row>
    <row r="154" spans="1:50">
      <c r="A154" s="271"/>
      <c r="B154" s="271"/>
      <c r="Y154" s="271"/>
      <c r="Z154" s="271"/>
      <c r="AW154" s="271"/>
      <c r="AX154" s="271"/>
    </row>
    <row r="155" spans="1:50">
      <c r="A155" s="271"/>
      <c r="B155" s="271"/>
      <c r="Y155" s="271"/>
      <c r="Z155" s="271"/>
      <c r="AW155" s="271"/>
      <c r="AX155" s="271"/>
    </row>
    <row r="156" spans="1:50">
      <c r="A156" s="271"/>
      <c r="B156" s="271"/>
      <c r="Y156" s="271"/>
      <c r="Z156" s="271"/>
      <c r="AW156" s="271"/>
      <c r="AX156" s="271"/>
    </row>
    <row r="157" spans="1:50">
      <c r="A157" s="271"/>
      <c r="B157" s="271"/>
      <c r="Y157" s="271"/>
      <c r="Z157" s="271"/>
      <c r="AW157" s="271"/>
      <c r="AX157" s="271"/>
    </row>
    <row r="158" spans="1:50">
      <c r="A158" s="271"/>
      <c r="B158" s="271"/>
      <c r="Y158" s="271"/>
      <c r="Z158" s="271"/>
      <c r="AW158" s="271"/>
      <c r="AX158" s="271"/>
    </row>
    <row r="159" spans="1:50">
      <c r="A159" s="271"/>
      <c r="B159" s="271"/>
      <c r="Y159" s="271"/>
      <c r="Z159" s="271"/>
      <c r="AW159" s="271"/>
      <c r="AX159" s="271"/>
    </row>
    <row r="160" spans="1:50">
      <c r="A160" s="271"/>
      <c r="B160" s="271"/>
      <c r="Y160" s="271"/>
      <c r="Z160" s="271"/>
      <c r="AW160" s="271"/>
      <c r="AX160" s="271"/>
    </row>
    <row r="161" spans="1:50">
      <c r="A161" s="271"/>
      <c r="B161" s="271"/>
      <c r="Y161" s="271"/>
      <c r="Z161" s="271"/>
      <c r="AW161" s="271"/>
      <c r="AX161" s="271"/>
    </row>
    <row r="162" spans="1:50">
      <c r="A162" s="271"/>
      <c r="B162" s="271"/>
      <c r="Y162" s="271"/>
      <c r="Z162" s="271"/>
      <c r="AW162" s="271"/>
      <c r="AX162" s="271"/>
    </row>
    <row r="163" spans="1:50">
      <c r="A163" s="271"/>
      <c r="B163" s="271"/>
      <c r="Y163" s="271"/>
      <c r="Z163" s="271"/>
      <c r="AW163" s="271"/>
      <c r="AX163" s="271"/>
    </row>
    <row r="164" spans="1:50">
      <c r="A164" s="271"/>
      <c r="B164" s="271"/>
      <c r="Y164" s="271"/>
      <c r="Z164" s="271"/>
      <c r="AW164" s="271"/>
      <c r="AX164" s="271"/>
    </row>
    <row r="165" spans="1:50">
      <c r="A165" s="271"/>
      <c r="B165" s="271"/>
      <c r="Y165" s="271"/>
      <c r="Z165" s="271"/>
      <c r="AW165" s="271"/>
      <c r="AX165" s="271"/>
    </row>
  </sheetData>
  <mergeCells count="154">
    <mergeCell ref="A64:A70"/>
    <mergeCell ref="X64:X70"/>
    <mergeCell ref="Y64:Y70"/>
    <mergeCell ref="AV64:AV70"/>
    <mergeCell ref="AW64:AW70"/>
    <mergeCell ref="BT64:BT70"/>
    <mergeCell ref="A56:A62"/>
    <mergeCell ref="X56:X62"/>
    <mergeCell ref="Y56:Y62"/>
    <mergeCell ref="AV56:AV62"/>
    <mergeCell ref="AW56:AW62"/>
    <mergeCell ref="BT56:BT62"/>
    <mergeCell ref="A48:A54"/>
    <mergeCell ref="X48:X54"/>
    <mergeCell ref="Y48:Y54"/>
    <mergeCell ref="AV48:AV54"/>
    <mergeCell ref="AW48:AW54"/>
    <mergeCell ref="BT48:BT54"/>
    <mergeCell ref="BU32:BU38"/>
    <mergeCell ref="CR32:CR38"/>
    <mergeCell ref="A40:A46"/>
    <mergeCell ref="X40:X46"/>
    <mergeCell ref="Y40:Y46"/>
    <mergeCell ref="AV40:AV46"/>
    <mergeCell ref="AW40:AW46"/>
    <mergeCell ref="BT40:BT46"/>
    <mergeCell ref="BU40:BU46"/>
    <mergeCell ref="CR40:CR46"/>
    <mergeCell ref="A32:A38"/>
    <mergeCell ref="X32:X38"/>
    <mergeCell ref="Y32:Y38"/>
    <mergeCell ref="AV32:AV38"/>
    <mergeCell ref="AW32:AW38"/>
    <mergeCell ref="BT32:BT38"/>
    <mergeCell ref="CR16:CR22"/>
    <mergeCell ref="A24:A30"/>
    <mergeCell ref="X24:X30"/>
    <mergeCell ref="Y24:Y30"/>
    <mergeCell ref="AV24:AV30"/>
    <mergeCell ref="AW24:AW30"/>
    <mergeCell ref="BT24:BT30"/>
    <mergeCell ref="BU24:BU30"/>
    <mergeCell ref="CR24:CR30"/>
    <mergeCell ref="CI12:CI14"/>
    <mergeCell ref="CJ12:CJ14"/>
    <mergeCell ref="CK12:CK14"/>
    <mergeCell ref="A16:A22"/>
    <mergeCell ref="X16:X22"/>
    <mergeCell ref="Y16:Y22"/>
    <mergeCell ref="AV16:AV22"/>
    <mergeCell ref="AW16:AW22"/>
    <mergeCell ref="BT16:BT22"/>
    <mergeCell ref="CH9:CH14"/>
    <mergeCell ref="CI9:CK11"/>
    <mergeCell ref="BU16:BU22"/>
    <mergeCell ref="CL9:CL14"/>
    <mergeCell ref="O12:O14"/>
    <mergeCell ref="P12:P14"/>
    <mergeCell ref="Q12:Q14"/>
    <mergeCell ref="AM12:AM14"/>
    <mergeCell ref="AN12:AN14"/>
    <mergeCell ref="BJ9:BJ14"/>
    <mergeCell ref="BK9:BM11"/>
    <mergeCell ref="BN9:BN14"/>
    <mergeCell ref="CA9:CA14"/>
    <mergeCell ref="CB9:CB14"/>
    <mergeCell ref="CC9:CC14"/>
    <mergeCell ref="BK12:BK14"/>
    <mergeCell ref="BL12:BL14"/>
    <mergeCell ref="BM12:BM14"/>
    <mergeCell ref="AF9:AF14"/>
    <mergeCell ref="AG9:AG14"/>
    <mergeCell ref="AL9:AL14"/>
    <mergeCell ref="AM9:AO11"/>
    <mergeCell ref="AP9:AP14"/>
    <mergeCell ref="AO12:AO14"/>
    <mergeCell ref="CG6:CG14"/>
    <mergeCell ref="CH6:CL8"/>
    <mergeCell ref="AC3:AC14"/>
    <mergeCell ref="CM6:CM14"/>
    <mergeCell ref="CN6:CN14"/>
    <mergeCell ref="G9:G14"/>
    <mergeCell ref="H9:H14"/>
    <mergeCell ref="I9:I14"/>
    <mergeCell ref="N9:N14"/>
    <mergeCell ref="O9:Q11"/>
    <mergeCell ref="BB6:BB14"/>
    <mergeCell ref="BC6:BE8"/>
    <mergeCell ref="BF6:BF14"/>
    <mergeCell ref="BI6:BI14"/>
    <mergeCell ref="BJ6:BN8"/>
    <mergeCell ref="BO6:BO14"/>
    <mergeCell ref="BC9:BC14"/>
    <mergeCell ref="BD9:BD14"/>
    <mergeCell ref="BE9:BE14"/>
    <mergeCell ref="CE3:CE14"/>
    <mergeCell ref="CF3:CF14"/>
    <mergeCell ref="CG3:CN5"/>
    <mergeCell ref="AL6:AP8"/>
    <mergeCell ref="AQ6:AQ14"/>
    <mergeCell ref="AR6:AR14"/>
    <mergeCell ref="V3:X14"/>
    <mergeCell ref="Y3:AA14"/>
    <mergeCell ref="CP3:CR14"/>
    <mergeCell ref="F6:F14"/>
    <mergeCell ref="G6:I8"/>
    <mergeCell ref="J6:J14"/>
    <mergeCell ref="M6:M14"/>
    <mergeCell ref="N6:R8"/>
    <mergeCell ref="S6:S14"/>
    <mergeCell ref="BH3:BH14"/>
    <mergeCell ref="BI3:BP5"/>
    <mergeCell ref="BR3:BT14"/>
    <mergeCell ref="BU3:BW14"/>
    <mergeCell ref="BY3:BY14"/>
    <mergeCell ref="BZ3:CD5"/>
    <mergeCell ref="BP6:BP14"/>
    <mergeCell ref="BZ6:BZ14"/>
    <mergeCell ref="CA6:CC8"/>
    <mergeCell ref="CD6:CD14"/>
    <mergeCell ref="AK3:AR5"/>
    <mergeCell ref="AT3:AV14"/>
    <mergeCell ref="AW3:AY14"/>
    <mergeCell ref="BA3:BA14"/>
    <mergeCell ref="BB3:BF5"/>
    <mergeCell ref="BG3:BG14"/>
    <mergeCell ref="AK6:AK14"/>
    <mergeCell ref="AD3:AH5"/>
    <mergeCell ref="AI3:AI14"/>
    <mergeCell ref="AJ3:AJ14"/>
    <mergeCell ref="AD6:AD14"/>
    <mergeCell ref="AE6:AG8"/>
    <mergeCell ref="AH6:AH14"/>
    <mergeCell ref="AE9:AE14"/>
    <mergeCell ref="A3:C14"/>
    <mergeCell ref="E3:E14"/>
    <mergeCell ref="F3:J5"/>
    <mergeCell ref="K3:K14"/>
    <mergeCell ref="L3:L14"/>
    <mergeCell ref="M3:T5"/>
    <mergeCell ref="T6:T14"/>
    <mergeCell ref="R9:R14"/>
    <mergeCell ref="BU1:CF1"/>
    <mergeCell ref="CG1:CR1"/>
    <mergeCell ref="M2:X2"/>
    <mergeCell ref="AK2:AV2"/>
    <mergeCell ref="BI2:BT2"/>
    <mergeCell ref="CG2:CR2"/>
    <mergeCell ref="A1:L1"/>
    <mergeCell ref="M1:X1"/>
    <mergeCell ref="Y1:AJ1"/>
    <mergeCell ref="AK1:AV1"/>
    <mergeCell ref="AW1:BH1"/>
    <mergeCell ref="BI1:BT1"/>
  </mergeCells>
  <phoneticPr fontId="17"/>
  <pageMargins left="0.98425196850393704" right="0.98425196850393704" top="0.59055118110236227" bottom="0.59055118110236227" header="0.31496062992125984" footer="0.39370078740157483"/>
  <pageSetup paperSize="9" firstPageNumber="110" orientation="portrait" useFirstPageNumber="1" horizontalDpi="300" verticalDpi="300" r:id="rId1"/>
  <headerFooter>
    <oddFooter>&amp;C&amp;"ＭＳ ゴシック,標準"&amp;P</oddFooter>
  </headerFooter>
  <colBreaks count="7" manualBreakCount="7">
    <brk id="11" max="1048575" man="1"/>
    <brk id="24" max="1048575" man="1"/>
    <brk id="35" max="1048575" man="1"/>
    <brk id="48" max="1048575" man="1"/>
    <brk id="60" max="1048575" man="1"/>
    <brk id="72" max="1048575" man="1"/>
    <brk id="8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94"/>
  <sheetViews>
    <sheetView topLeftCell="D19" zoomScaleNormal="100" workbookViewId="0">
      <selection activeCell="BL42" sqref="BL42:CH42"/>
    </sheetView>
  </sheetViews>
  <sheetFormatPr defaultColWidth="11.83203125" defaultRowHeight="13.5"/>
  <cols>
    <col min="1" max="1" width="1.33203125" style="70" customWidth="1"/>
    <col min="2" max="2" width="2.83203125" style="70" customWidth="1"/>
    <col min="3" max="3" width="2.33203125" style="70" customWidth="1"/>
    <col min="4" max="4" width="1.33203125" style="70" customWidth="1"/>
    <col min="5" max="5" width="2.6640625" style="70" customWidth="1"/>
    <col min="6" max="6" width="20.83203125" style="70" customWidth="1"/>
    <col min="7" max="10" width="8.83203125" style="71" customWidth="1"/>
    <col min="11" max="14" width="7.83203125" style="71" customWidth="1"/>
    <col min="15" max="15" width="1.33203125" style="70" customWidth="1"/>
    <col min="16" max="16" width="2.83203125" style="70" customWidth="1"/>
    <col min="17" max="17" width="2.33203125" style="70" customWidth="1"/>
    <col min="18" max="18" width="1.33203125" style="70" customWidth="1"/>
    <col min="19" max="19" width="2.6640625" style="70" customWidth="1"/>
    <col min="20" max="20" width="20.83203125" style="70" customWidth="1"/>
    <col min="21" max="24" width="8.83203125" style="71" customWidth="1"/>
    <col min="25" max="28" width="7.83203125" style="71" customWidth="1"/>
    <col min="29" max="29" width="1.33203125" style="70" customWidth="1"/>
    <col min="30" max="30" width="2.83203125" style="70" customWidth="1"/>
    <col min="31" max="31" width="2.33203125" style="70" customWidth="1"/>
    <col min="32" max="32" width="1.33203125" style="70" customWidth="1"/>
    <col min="33" max="33" width="2.6640625" style="70" customWidth="1"/>
    <col min="34" max="34" width="20.83203125" style="70" customWidth="1"/>
    <col min="35" max="38" width="8.83203125" style="71" customWidth="1"/>
    <col min="39" max="42" width="7.83203125" style="71" customWidth="1"/>
    <col min="43" max="43" width="1.33203125" style="70" customWidth="1"/>
    <col min="44" max="44" width="2.83203125" style="70" customWidth="1"/>
    <col min="45" max="45" width="2.33203125" style="70" customWidth="1"/>
    <col min="46" max="46" width="1.33203125" style="70" customWidth="1"/>
    <col min="47" max="47" width="2.6640625" style="70" customWidth="1"/>
    <col min="48" max="48" width="20.83203125" style="70" customWidth="1"/>
    <col min="49" max="52" width="8.83203125" style="71" customWidth="1"/>
    <col min="53" max="56" width="7.83203125" style="71" customWidth="1"/>
    <col min="57" max="256" width="11.83203125" style="71"/>
    <col min="257" max="257" width="1.33203125" style="71" customWidth="1"/>
    <col min="258" max="258" width="2.83203125" style="71" customWidth="1"/>
    <col min="259" max="259" width="2.33203125" style="71" customWidth="1"/>
    <col min="260" max="260" width="1.33203125" style="71" customWidth="1"/>
    <col min="261" max="261" width="2.6640625" style="71" customWidth="1"/>
    <col min="262" max="262" width="20.33203125" style="71" customWidth="1"/>
    <col min="263" max="270" width="9.6640625" style="71" customWidth="1"/>
    <col min="271" max="271" width="1.33203125" style="71" customWidth="1"/>
    <col min="272" max="272" width="2.83203125" style="71" customWidth="1"/>
    <col min="273" max="273" width="2.33203125" style="71" customWidth="1"/>
    <col min="274" max="274" width="1.33203125" style="71" customWidth="1"/>
    <col min="275" max="275" width="2.6640625" style="71" customWidth="1"/>
    <col min="276" max="276" width="20.33203125" style="71" customWidth="1"/>
    <col min="277" max="284" width="9.6640625" style="71" customWidth="1"/>
    <col min="285" max="285" width="1.33203125" style="71" customWidth="1"/>
    <col min="286" max="286" width="2.83203125" style="71" customWidth="1"/>
    <col min="287" max="287" width="2.33203125" style="71" customWidth="1"/>
    <col min="288" max="288" width="1.33203125" style="71" customWidth="1"/>
    <col min="289" max="289" width="2.6640625" style="71" customWidth="1"/>
    <col min="290" max="290" width="20.33203125" style="71" customWidth="1"/>
    <col min="291" max="298" width="9.6640625" style="71" customWidth="1"/>
    <col min="299" max="299" width="1.33203125" style="71" customWidth="1"/>
    <col min="300" max="300" width="2.83203125" style="71" customWidth="1"/>
    <col min="301" max="301" width="2.33203125" style="71" customWidth="1"/>
    <col min="302" max="302" width="1.33203125" style="71" customWidth="1"/>
    <col min="303" max="303" width="2.6640625" style="71" customWidth="1"/>
    <col min="304" max="304" width="20.33203125" style="71" customWidth="1"/>
    <col min="305" max="312" width="9.6640625" style="71" customWidth="1"/>
    <col min="313" max="512" width="11.83203125" style="71"/>
    <col min="513" max="513" width="1.33203125" style="71" customWidth="1"/>
    <col min="514" max="514" width="2.83203125" style="71" customWidth="1"/>
    <col min="515" max="515" width="2.33203125" style="71" customWidth="1"/>
    <col min="516" max="516" width="1.33203125" style="71" customWidth="1"/>
    <col min="517" max="517" width="2.6640625" style="71" customWidth="1"/>
    <col min="518" max="518" width="20.33203125" style="71" customWidth="1"/>
    <col min="519" max="526" width="9.6640625" style="71" customWidth="1"/>
    <col min="527" max="527" width="1.33203125" style="71" customWidth="1"/>
    <col min="528" max="528" width="2.83203125" style="71" customWidth="1"/>
    <col min="529" max="529" width="2.33203125" style="71" customWidth="1"/>
    <col min="530" max="530" width="1.33203125" style="71" customWidth="1"/>
    <col min="531" max="531" width="2.6640625" style="71" customWidth="1"/>
    <col min="532" max="532" width="20.33203125" style="71" customWidth="1"/>
    <col min="533" max="540" width="9.6640625" style="71" customWidth="1"/>
    <col min="541" max="541" width="1.33203125" style="71" customWidth="1"/>
    <col min="542" max="542" width="2.83203125" style="71" customWidth="1"/>
    <col min="543" max="543" width="2.33203125" style="71" customWidth="1"/>
    <col min="544" max="544" width="1.33203125" style="71" customWidth="1"/>
    <col min="545" max="545" width="2.6640625" style="71" customWidth="1"/>
    <col min="546" max="546" width="20.33203125" style="71" customWidth="1"/>
    <col min="547" max="554" width="9.6640625" style="71" customWidth="1"/>
    <col min="555" max="555" width="1.33203125" style="71" customWidth="1"/>
    <col min="556" max="556" width="2.83203125" style="71" customWidth="1"/>
    <col min="557" max="557" width="2.33203125" style="71" customWidth="1"/>
    <col min="558" max="558" width="1.33203125" style="71" customWidth="1"/>
    <col min="559" max="559" width="2.6640625" style="71" customWidth="1"/>
    <col min="560" max="560" width="20.33203125" style="71" customWidth="1"/>
    <col min="561" max="568" width="9.6640625" style="71" customWidth="1"/>
    <col min="569" max="768" width="11.83203125" style="71"/>
    <col min="769" max="769" width="1.33203125" style="71" customWidth="1"/>
    <col min="770" max="770" width="2.83203125" style="71" customWidth="1"/>
    <col min="771" max="771" width="2.33203125" style="71" customWidth="1"/>
    <col min="772" max="772" width="1.33203125" style="71" customWidth="1"/>
    <col min="773" max="773" width="2.6640625" style="71" customWidth="1"/>
    <col min="774" max="774" width="20.33203125" style="71" customWidth="1"/>
    <col min="775" max="782" width="9.6640625" style="71" customWidth="1"/>
    <col min="783" max="783" width="1.33203125" style="71" customWidth="1"/>
    <col min="784" max="784" width="2.83203125" style="71" customWidth="1"/>
    <col min="785" max="785" width="2.33203125" style="71" customWidth="1"/>
    <col min="786" max="786" width="1.33203125" style="71" customWidth="1"/>
    <col min="787" max="787" width="2.6640625" style="71" customWidth="1"/>
    <col min="788" max="788" width="20.33203125" style="71" customWidth="1"/>
    <col min="789" max="796" width="9.6640625" style="71" customWidth="1"/>
    <col min="797" max="797" width="1.33203125" style="71" customWidth="1"/>
    <col min="798" max="798" width="2.83203125" style="71" customWidth="1"/>
    <col min="799" max="799" width="2.33203125" style="71" customWidth="1"/>
    <col min="800" max="800" width="1.33203125" style="71" customWidth="1"/>
    <col min="801" max="801" width="2.6640625" style="71" customWidth="1"/>
    <col min="802" max="802" width="20.33203125" style="71" customWidth="1"/>
    <col min="803" max="810" width="9.6640625" style="71" customWidth="1"/>
    <col min="811" max="811" width="1.33203125" style="71" customWidth="1"/>
    <col min="812" max="812" width="2.83203125" style="71" customWidth="1"/>
    <col min="813" max="813" width="2.33203125" style="71" customWidth="1"/>
    <col min="814" max="814" width="1.33203125" style="71" customWidth="1"/>
    <col min="815" max="815" width="2.6640625" style="71" customWidth="1"/>
    <col min="816" max="816" width="20.33203125" style="71" customWidth="1"/>
    <col min="817" max="824" width="9.6640625" style="71" customWidth="1"/>
    <col min="825" max="1024" width="11.83203125" style="71"/>
    <col min="1025" max="1025" width="1.33203125" style="71" customWidth="1"/>
    <col min="1026" max="1026" width="2.83203125" style="71" customWidth="1"/>
    <col min="1027" max="1027" width="2.33203125" style="71" customWidth="1"/>
    <col min="1028" max="1028" width="1.33203125" style="71" customWidth="1"/>
    <col min="1029" max="1029" width="2.6640625" style="71" customWidth="1"/>
    <col min="1030" max="1030" width="20.33203125" style="71" customWidth="1"/>
    <col min="1031" max="1038" width="9.6640625" style="71" customWidth="1"/>
    <col min="1039" max="1039" width="1.33203125" style="71" customWidth="1"/>
    <col min="1040" max="1040" width="2.83203125" style="71" customWidth="1"/>
    <col min="1041" max="1041" width="2.33203125" style="71" customWidth="1"/>
    <col min="1042" max="1042" width="1.33203125" style="71" customWidth="1"/>
    <col min="1043" max="1043" width="2.6640625" style="71" customWidth="1"/>
    <col min="1044" max="1044" width="20.33203125" style="71" customWidth="1"/>
    <col min="1045" max="1052" width="9.6640625" style="71" customWidth="1"/>
    <col min="1053" max="1053" width="1.33203125" style="71" customWidth="1"/>
    <col min="1054" max="1054" width="2.83203125" style="71" customWidth="1"/>
    <col min="1055" max="1055" width="2.33203125" style="71" customWidth="1"/>
    <col min="1056" max="1056" width="1.33203125" style="71" customWidth="1"/>
    <col min="1057" max="1057" width="2.6640625" style="71" customWidth="1"/>
    <col min="1058" max="1058" width="20.33203125" style="71" customWidth="1"/>
    <col min="1059" max="1066" width="9.6640625" style="71" customWidth="1"/>
    <col min="1067" max="1067" width="1.33203125" style="71" customWidth="1"/>
    <col min="1068" max="1068" width="2.83203125" style="71" customWidth="1"/>
    <col min="1069" max="1069" width="2.33203125" style="71" customWidth="1"/>
    <col min="1070" max="1070" width="1.33203125" style="71" customWidth="1"/>
    <col min="1071" max="1071" width="2.6640625" style="71" customWidth="1"/>
    <col min="1072" max="1072" width="20.33203125" style="71" customWidth="1"/>
    <col min="1073" max="1080" width="9.6640625" style="71" customWidth="1"/>
    <col min="1081" max="1280" width="11.83203125" style="71"/>
    <col min="1281" max="1281" width="1.33203125" style="71" customWidth="1"/>
    <col min="1282" max="1282" width="2.83203125" style="71" customWidth="1"/>
    <col min="1283" max="1283" width="2.33203125" style="71" customWidth="1"/>
    <col min="1284" max="1284" width="1.33203125" style="71" customWidth="1"/>
    <col min="1285" max="1285" width="2.6640625" style="71" customWidth="1"/>
    <col min="1286" max="1286" width="20.33203125" style="71" customWidth="1"/>
    <col min="1287" max="1294" width="9.6640625" style="71" customWidth="1"/>
    <col min="1295" max="1295" width="1.33203125" style="71" customWidth="1"/>
    <col min="1296" max="1296" width="2.83203125" style="71" customWidth="1"/>
    <col min="1297" max="1297" width="2.33203125" style="71" customWidth="1"/>
    <col min="1298" max="1298" width="1.33203125" style="71" customWidth="1"/>
    <col min="1299" max="1299" width="2.6640625" style="71" customWidth="1"/>
    <col min="1300" max="1300" width="20.33203125" style="71" customWidth="1"/>
    <col min="1301" max="1308" width="9.6640625" style="71" customWidth="1"/>
    <col min="1309" max="1309" width="1.33203125" style="71" customWidth="1"/>
    <col min="1310" max="1310" width="2.83203125" style="71" customWidth="1"/>
    <col min="1311" max="1311" width="2.33203125" style="71" customWidth="1"/>
    <col min="1312" max="1312" width="1.33203125" style="71" customWidth="1"/>
    <col min="1313" max="1313" width="2.6640625" style="71" customWidth="1"/>
    <col min="1314" max="1314" width="20.33203125" style="71" customWidth="1"/>
    <col min="1315" max="1322" width="9.6640625" style="71" customWidth="1"/>
    <col min="1323" max="1323" width="1.33203125" style="71" customWidth="1"/>
    <col min="1324" max="1324" width="2.83203125" style="71" customWidth="1"/>
    <col min="1325" max="1325" width="2.33203125" style="71" customWidth="1"/>
    <col min="1326" max="1326" width="1.33203125" style="71" customWidth="1"/>
    <col min="1327" max="1327" width="2.6640625" style="71" customWidth="1"/>
    <col min="1328" max="1328" width="20.33203125" style="71" customWidth="1"/>
    <col min="1329" max="1336" width="9.6640625" style="71" customWidth="1"/>
    <col min="1337" max="1536" width="11.83203125" style="71"/>
    <col min="1537" max="1537" width="1.33203125" style="71" customWidth="1"/>
    <col min="1538" max="1538" width="2.83203125" style="71" customWidth="1"/>
    <col min="1539" max="1539" width="2.33203125" style="71" customWidth="1"/>
    <col min="1540" max="1540" width="1.33203125" style="71" customWidth="1"/>
    <col min="1541" max="1541" width="2.6640625" style="71" customWidth="1"/>
    <col min="1542" max="1542" width="20.33203125" style="71" customWidth="1"/>
    <col min="1543" max="1550" width="9.6640625" style="71" customWidth="1"/>
    <col min="1551" max="1551" width="1.33203125" style="71" customWidth="1"/>
    <col min="1552" max="1552" width="2.83203125" style="71" customWidth="1"/>
    <col min="1553" max="1553" width="2.33203125" style="71" customWidth="1"/>
    <col min="1554" max="1554" width="1.33203125" style="71" customWidth="1"/>
    <col min="1555" max="1555" width="2.6640625" style="71" customWidth="1"/>
    <col min="1556" max="1556" width="20.33203125" style="71" customWidth="1"/>
    <col min="1557" max="1564" width="9.6640625" style="71" customWidth="1"/>
    <col min="1565" max="1565" width="1.33203125" style="71" customWidth="1"/>
    <col min="1566" max="1566" width="2.83203125" style="71" customWidth="1"/>
    <col min="1567" max="1567" width="2.33203125" style="71" customWidth="1"/>
    <col min="1568" max="1568" width="1.33203125" style="71" customWidth="1"/>
    <col min="1569" max="1569" width="2.6640625" style="71" customWidth="1"/>
    <col min="1570" max="1570" width="20.33203125" style="71" customWidth="1"/>
    <col min="1571" max="1578" width="9.6640625" style="71" customWidth="1"/>
    <col min="1579" max="1579" width="1.33203125" style="71" customWidth="1"/>
    <col min="1580" max="1580" width="2.83203125" style="71" customWidth="1"/>
    <col min="1581" max="1581" width="2.33203125" style="71" customWidth="1"/>
    <col min="1582" max="1582" width="1.33203125" style="71" customWidth="1"/>
    <col min="1583" max="1583" width="2.6640625" style="71" customWidth="1"/>
    <col min="1584" max="1584" width="20.33203125" style="71" customWidth="1"/>
    <col min="1585" max="1592" width="9.6640625" style="71" customWidth="1"/>
    <col min="1593" max="1792" width="11.83203125" style="71"/>
    <col min="1793" max="1793" width="1.33203125" style="71" customWidth="1"/>
    <col min="1794" max="1794" width="2.83203125" style="71" customWidth="1"/>
    <col min="1795" max="1795" width="2.33203125" style="71" customWidth="1"/>
    <col min="1796" max="1796" width="1.33203125" style="71" customWidth="1"/>
    <col min="1797" max="1797" width="2.6640625" style="71" customWidth="1"/>
    <col min="1798" max="1798" width="20.33203125" style="71" customWidth="1"/>
    <col min="1799" max="1806" width="9.6640625" style="71" customWidth="1"/>
    <col min="1807" max="1807" width="1.33203125" style="71" customWidth="1"/>
    <col min="1808" max="1808" width="2.83203125" style="71" customWidth="1"/>
    <col min="1809" max="1809" width="2.33203125" style="71" customWidth="1"/>
    <col min="1810" max="1810" width="1.33203125" style="71" customWidth="1"/>
    <col min="1811" max="1811" width="2.6640625" style="71" customWidth="1"/>
    <col min="1812" max="1812" width="20.33203125" style="71" customWidth="1"/>
    <col min="1813" max="1820" width="9.6640625" style="71" customWidth="1"/>
    <col min="1821" max="1821" width="1.33203125" style="71" customWidth="1"/>
    <col min="1822" max="1822" width="2.83203125" style="71" customWidth="1"/>
    <col min="1823" max="1823" width="2.33203125" style="71" customWidth="1"/>
    <col min="1824" max="1824" width="1.33203125" style="71" customWidth="1"/>
    <col min="1825" max="1825" width="2.6640625" style="71" customWidth="1"/>
    <col min="1826" max="1826" width="20.33203125" style="71" customWidth="1"/>
    <col min="1827" max="1834" width="9.6640625" style="71" customWidth="1"/>
    <col min="1835" max="1835" width="1.33203125" style="71" customWidth="1"/>
    <col min="1836" max="1836" width="2.83203125" style="71" customWidth="1"/>
    <col min="1837" max="1837" width="2.33203125" style="71" customWidth="1"/>
    <col min="1838" max="1838" width="1.33203125" style="71" customWidth="1"/>
    <col min="1839" max="1839" width="2.6640625" style="71" customWidth="1"/>
    <col min="1840" max="1840" width="20.33203125" style="71" customWidth="1"/>
    <col min="1841" max="1848" width="9.6640625" style="71" customWidth="1"/>
    <col min="1849" max="2048" width="11.83203125" style="71"/>
    <col min="2049" max="2049" width="1.33203125" style="71" customWidth="1"/>
    <col min="2050" max="2050" width="2.83203125" style="71" customWidth="1"/>
    <col min="2051" max="2051" width="2.33203125" style="71" customWidth="1"/>
    <col min="2052" max="2052" width="1.33203125" style="71" customWidth="1"/>
    <col min="2053" max="2053" width="2.6640625" style="71" customWidth="1"/>
    <col min="2054" max="2054" width="20.33203125" style="71" customWidth="1"/>
    <col min="2055" max="2062" width="9.6640625" style="71" customWidth="1"/>
    <col min="2063" max="2063" width="1.33203125" style="71" customWidth="1"/>
    <col min="2064" max="2064" width="2.83203125" style="71" customWidth="1"/>
    <col min="2065" max="2065" width="2.33203125" style="71" customWidth="1"/>
    <col min="2066" max="2066" width="1.33203125" style="71" customWidth="1"/>
    <col min="2067" max="2067" width="2.6640625" style="71" customWidth="1"/>
    <col min="2068" max="2068" width="20.33203125" style="71" customWidth="1"/>
    <col min="2069" max="2076" width="9.6640625" style="71" customWidth="1"/>
    <col min="2077" max="2077" width="1.33203125" style="71" customWidth="1"/>
    <col min="2078" max="2078" width="2.83203125" style="71" customWidth="1"/>
    <col min="2079" max="2079" width="2.33203125" style="71" customWidth="1"/>
    <col min="2080" max="2080" width="1.33203125" style="71" customWidth="1"/>
    <col min="2081" max="2081" width="2.6640625" style="71" customWidth="1"/>
    <col min="2082" max="2082" width="20.33203125" style="71" customWidth="1"/>
    <col min="2083" max="2090" width="9.6640625" style="71" customWidth="1"/>
    <col min="2091" max="2091" width="1.33203125" style="71" customWidth="1"/>
    <col min="2092" max="2092" width="2.83203125" style="71" customWidth="1"/>
    <col min="2093" max="2093" width="2.33203125" style="71" customWidth="1"/>
    <col min="2094" max="2094" width="1.33203125" style="71" customWidth="1"/>
    <col min="2095" max="2095" width="2.6640625" style="71" customWidth="1"/>
    <col min="2096" max="2096" width="20.33203125" style="71" customWidth="1"/>
    <col min="2097" max="2104" width="9.6640625" style="71" customWidth="1"/>
    <col min="2105" max="2304" width="11.83203125" style="71"/>
    <col min="2305" max="2305" width="1.33203125" style="71" customWidth="1"/>
    <col min="2306" max="2306" width="2.83203125" style="71" customWidth="1"/>
    <col min="2307" max="2307" width="2.33203125" style="71" customWidth="1"/>
    <col min="2308" max="2308" width="1.33203125" style="71" customWidth="1"/>
    <col min="2309" max="2309" width="2.6640625" style="71" customWidth="1"/>
    <col min="2310" max="2310" width="20.33203125" style="71" customWidth="1"/>
    <col min="2311" max="2318" width="9.6640625" style="71" customWidth="1"/>
    <col min="2319" max="2319" width="1.33203125" style="71" customWidth="1"/>
    <col min="2320" max="2320" width="2.83203125" style="71" customWidth="1"/>
    <col min="2321" max="2321" width="2.33203125" style="71" customWidth="1"/>
    <col min="2322" max="2322" width="1.33203125" style="71" customWidth="1"/>
    <col min="2323" max="2323" width="2.6640625" style="71" customWidth="1"/>
    <col min="2324" max="2324" width="20.33203125" style="71" customWidth="1"/>
    <col min="2325" max="2332" width="9.6640625" style="71" customWidth="1"/>
    <col min="2333" max="2333" width="1.33203125" style="71" customWidth="1"/>
    <col min="2334" max="2334" width="2.83203125" style="71" customWidth="1"/>
    <col min="2335" max="2335" width="2.33203125" style="71" customWidth="1"/>
    <col min="2336" max="2336" width="1.33203125" style="71" customWidth="1"/>
    <col min="2337" max="2337" width="2.6640625" style="71" customWidth="1"/>
    <col min="2338" max="2338" width="20.33203125" style="71" customWidth="1"/>
    <col min="2339" max="2346" width="9.6640625" style="71" customWidth="1"/>
    <col min="2347" max="2347" width="1.33203125" style="71" customWidth="1"/>
    <col min="2348" max="2348" width="2.83203125" style="71" customWidth="1"/>
    <col min="2349" max="2349" width="2.33203125" style="71" customWidth="1"/>
    <col min="2350" max="2350" width="1.33203125" style="71" customWidth="1"/>
    <col min="2351" max="2351" width="2.6640625" style="71" customWidth="1"/>
    <col min="2352" max="2352" width="20.33203125" style="71" customWidth="1"/>
    <col min="2353" max="2360" width="9.6640625" style="71" customWidth="1"/>
    <col min="2361" max="2560" width="11.83203125" style="71"/>
    <col min="2561" max="2561" width="1.33203125" style="71" customWidth="1"/>
    <col min="2562" max="2562" width="2.83203125" style="71" customWidth="1"/>
    <col min="2563" max="2563" width="2.33203125" style="71" customWidth="1"/>
    <col min="2564" max="2564" width="1.33203125" style="71" customWidth="1"/>
    <col min="2565" max="2565" width="2.6640625" style="71" customWidth="1"/>
    <col min="2566" max="2566" width="20.33203125" style="71" customWidth="1"/>
    <col min="2567" max="2574" width="9.6640625" style="71" customWidth="1"/>
    <col min="2575" max="2575" width="1.33203125" style="71" customWidth="1"/>
    <col min="2576" max="2576" width="2.83203125" style="71" customWidth="1"/>
    <col min="2577" max="2577" width="2.33203125" style="71" customWidth="1"/>
    <col min="2578" max="2578" width="1.33203125" style="71" customWidth="1"/>
    <col min="2579" max="2579" width="2.6640625" style="71" customWidth="1"/>
    <col min="2580" max="2580" width="20.33203125" style="71" customWidth="1"/>
    <col min="2581" max="2588" width="9.6640625" style="71" customWidth="1"/>
    <col min="2589" max="2589" width="1.33203125" style="71" customWidth="1"/>
    <col min="2590" max="2590" width="2.83203125" style="71" customWidth="1"/>
    <col min="2591" max="2591" width="2.33203125" style="71" customWidth="1"/>
    <col min="2592" max="2592" width="1.33203125" style="71" customWidth="1"/>
    <col min="2593" max="2593" width="2.6640625" style="71" customWidth="1"/>
    <col min="2594" max="2594" width="20.33203125" style="71" customWidth="1"/>
    <col min="2595" max="2602" width="9.6640625" style="71" customWidth="1"/>
    <col min="2603" max="2603" width="1.33203125" style="71" customWidth="1"/>
    <col min="2604" max="2604" width="2.83203125" style="71" customWidth="1"/>
    <col min="2605" max="2605" width="2.33203125" style="71" customWidth="1"/>
    <col min="2606" max="2606" width="1.33203125" style="71" customWidth="1"/>
    <col min="2607" max="2607" width="2.6640625" style="71" customWidth="1"/>
    <col min="2608" max="2608" width="20.33203125" style="71" customWidth="1"/>
    <col min="2609" max="2616" width="9.6640625" style="71" customWidth="1"/>
    <col min="2617" max="2816" width="11.83203125" style="71"/>
    <col min="2817" max="2817" width="1.33203125" style="71" customWidth="1"/>
    <col min="2818" max="2818" width="2.83203125" style="71" customWidth="1"/>
    <col min="2819" max="2819" width="2.33203125" style="71" customWidth="1"/>
    <col min="2820" max="2820" width="1.33203125" style="71" customWidth="1"/>
    <col min="2821" max="2821" width="2.6640625" style="71" customWidth="1"/>
    <col min="2822" max="2822" width="20.33203125" style="71" customWidth="1"/>
    <col min="2823" max="2830" width="9.6640625" style="71" customWidth="1"/>
    <col min="2831" max="2831" width="1.33203125" style="71" customWidth="1"/>
    <col min="2832" max="2832" width="2.83203125" style="71" customWidth="1"/>
    <col min="2833" max="2833" width="2.33203125" style="71" customWidth="1"/>
    <col min="2834" max="2834" width="1.33203125" style="71" customWidth="1"/>
    <col min="2835" max="2835" width="2.6640625" style="71" customWidth="1"/>
    <col min="2836" max="2836" width="20.33203125" style="71" customWidth="1"/>
    <col min="2837" max="2844" width="9.6640625" style="71" customWidth="1"/>
    <col min="2845" max="2845" width="1.33203125" style="71" customWidth="1"/>
    <col min="2846" max="2846" width="2.83203125" style="71" customWidth="1"/>
    <col min="2847" max="2847" width="2.33203125" style="71" customWidth="1"/>
    <col min="2848" max="2848" width="1.33203125" style="71" customWidth="1"/>
    <col min="2849" max="2849" width="2.6640625" style="71" customWidth="1"/>
    <col min="2850" max="2850" width="20.33203125" style="71" customWidth="1"/>
    <col min="2851" max="2858" width="9.6640625" style="71" customWidth="1"/>
    <col min="2859" max="2859" width="1.33203125" style="71" customWidth="1"/>
    <col min="2860" max="2860" width="2.83203125" style="71" customWidth="1"/>
    <col min="2861" max="2861" width="2.33203125" style="71" customWidth="1"/>
    <col min="2862" max="2862" width="1.33203125" style="71" customWidth="1"/>
    <col min="2863" max="2863" width="2.6640625" style="71" customWidth="1"/>
    <col min="2864" max="2864" width="20.33203125" style="71" customWidth="1"/>
    <col min="2865" max="2872" width="9.6640625" style="71" customWidth="1"/>
    <col min="2873" max="3072" width="11.83203125" style="71"/>
    <col min="3073" max="3073" width="1.33203125" style="71" customWidth="1"/>
    <col min="3074" max="3074" width="2.83203125" style="71" customWidth="1"/>
    <col min="3075" max="3075" width="2.33203125" style="71" customWidth="1"/>
    <col min="3076" max="3076" width="1.33203125" style="71" customWidth="1"/>
    <col min="3077" max="3077" width="2.6640625" style="71" customWidth="1"/>
    <col min="3078" max="3078" width="20.33203125" style="71" customWidth="1"/>
    <col min="3079" max="3086" width="9.6640625" style="71" customWidth="1"/>
    <col min="3087" max="3087" width="1.33203125" style="71" customWidth="1"/>
    <col min="3088" max="3088" width="2.83203125" style="71" customWidth="1"/>
    <col min="3089" max="3089" width="2.33203125" style="71" customWidth="1"/>
    <col min="3090" max="3090" width="1.33203125" style="71" customWidth="1"/>
    <col min="3091" max="3091" width="2.6640625" style="71" customWidth="1"/>
    <col min="3092" max="3092" width="20.33203125" style="71" customWidth="1"/>
    <col min="3093" max="3100" width="9.6640625" style="71" customWidth="1"/>
    <col min="3101" max="3101" width="1.33203125" style="71" customWidth="1"/>
    <col min="3102" max="3102" width="2.83203125" style="71" customWidth="1"/>
    <col min="3103" max="3103" width="2.33203125" style="71" customWidth="1"/>
    <col min="3104" max="3104" width="1.33203125" style="71" customWidth="1"/>
    <col min="3105" max="3105" width="2.6640625" style="71" customWidth="1"/>
    <col min="3106" max="3106" width="20.33203125" style="71" customWidth="1"/>
    <col min="3107" max="3114" width="9.6640625" style="71" customWidth="1"/>
    <col min="3115" max="3115" width="1.33203125" style="71" customWidth="1"/>
    <col min="3116" max="3116" width="2.83203125" style="71" customWidth="1"/>
    <col min="3117" max="3117" width="2.33203125" style="71" customWidth="1"/>
    <col min="3118" max="3118" width="1.33203125" style="71" customWidth="1"/>
    <col min="3119" max="3119" width="2.6640625" style="71" customWidth="1"/>
    <col min="3120" max="3120" width="20.33203125" style="71" customWidth="1"/>
    <col min="3121" max="3128" width="9.6640625" style="71" customWidth="1"/>
    <col min="3129" max="3328" width="11.83203125" style="71"/>
    <col min="3329" max="3329" width="1.33203125" style="71" customWidth="1"/>
    <col min="3330" max="3330" width="2.83203125" style="71" customWidth="1"/>
    <col min="3331" max="3331" width="2.33203125" style="71" customWidth="1"/>
    <col min="3332" max="3332" width="1.33203125" style="71" customWidth="1"/>
    <col min="3333" max="3333" width="2.6640625" style="71" customWidth="1"/>
    <col min="3334" max="3334" width="20.33203125" style="71" customWidth="1"/>
    <col min="3335" max="3342" width="9.6640625" style="71" customWidth="1"/>
    <col min="3343" max="3343" width="1.33203125" style="71" customWidth="1"/>
    <col min="3344" max="3344" width="2.83203125" style="71" customWidth="1"/>
    <col min="3345" max="3345" width="2.33203125" style="71" customWidth="1"/>
    <col min="3346" max="3346" width="1.33203125" style="71" customWidth="1"/>
    <col min="3347" max="3347" width="2.6640625" style="71" customWidth="1"/>
    <col min="3348" max="3348" width="20.33203125" style="71" customWidth="1"/>
    <col min="3349" max="3356" width="9.6640625" style="71" customWidth="1"/>
    <col min="3357" max="3357" width="1.33203125" style="71" customWidth="1"/>
    <col min="3358" max="3358" width="2.83203125" style="71" customWidth="1"/>
    <col min="3359" max="3359" width="2.33203125" style="71" customWidth="1"/>
    <col min="3360" max="3360" width="1.33203125" style="71" customWidth="1"/>
    <col min="3361" max="3361" width="2.6640625" style="71" customWidth="1"/>
    <col min="3362" max="3362" width="20.33203125" style="71" customWidth="1"/>
    <col min="3363" max="3370" width="9.6640625" style="71" customWidth="1"/>
    <col min="3371" max="3371" width="1.33203125" style="71" customWidth="1"/>
    <col min="3372" max="3372" width="2.83203125" style="71" customWidth="1"/>
    <col min="3373" max="3373" width="2.33203125" style="71" customWidth="1"/>
    <col min="3374" max="3374" width="1.33203125" style="71" customWidth="1"/>
    <col min="3375" max="3375" width="2.6640625" style="71" customWidth="1"/>
    <col min="3376" max="3376" width="20.33203125" style="71" customWidth="1"/>
    <col min="3377" max="3384" width="9.6640625" style="71" customWidth="1"/>
    <col min="3385" max="3584" width="11.83203125" style="71"/>
    <col min="3585" max="3585" width="1.33203125" style="71" customWidth="1"/>
    <col min="3586" max="3586" width="2.83203125" style="71" customWidth="1"/>
    <col min="3587" max="3587" width="2.33203125" style="71" customWidth="1"/>
    <col min="3588" max="3588" width="1.33203125" style="71" customWidth="1"/>
    <col min="3589" max="3589" width="2.6640625" style="71" customWidth="1"/>
    <col min="3590" max="3590" width="20.33203125" style="71" customWidth="1"/>
    <col min="3591" max="3598" width="9.6640625" style="71" customWidth="1"/>
    <col min="3599" max="3599" width="1.33203125" style="71" customWidth="1"/>
    <col min="3600" max="3600" width="2.83203125" style="71" customWidth="1"/>
    <col min="3601" max="3601" width="2.33203125" style="71" customWidth="1"/>
    <col min="3602" max="3602" width="1.33203125" style="71" customWidth="1"/>
    <col min="3603" max="3603" width="2.6640625" style="71" customWidth="1"/>
    <col min="3604" max="3604" width="20.33203125" style="71" customWidth="1"/>
    <col min="3605" max="3612" width="9.6640625" style="71" customWidth="1"/>
    <col min="3613" max="3613" width="1.33203125" style="71" customWidth="1"/>
    <col min="3614" max="3614" width="2.83203125" style="71" customWidth="1"/>
    <col min="3615" max="3615" width="2.33203125" style="71" customWidth="1"/>
    <col min="3616" max="3616" width="1.33203125" style="71" customWidth="1"/>
    <col min="3617" max="3617" width="2.6640625" style="71" customWidth="1"/>
    <col min="3618" max="3618" width="20.33203125" style="71" customWidth="1"/>
    <col min="3619" max="3626" width="9.6640625" style="71" customWidth="1"/>
    <col min="3627" max="3627" width="1.33203125" style="71" customWidth="1"/>
    <col min="3628" max="3628" width="2.83203125" style="71" customWidth="1"/>
    <col min="3629" max="3629" width="2.33203125" style="71" customWidth="1"/>
    <col min="3630" max="3630" width="1.33203125" style="71" customWidth="1"/>
    <col min="3631" max="3631" width="2.6640625" style="71" customWidth="1"/>
    <col min="3632" max="3632" width="20.33203125" style="71" customWidth="1"/>
    <col min="3633" max="3640" width="9.6640625" style="71" customWidth="1"/>
    <col min="3641" max="3840" width="11.83203125" style="71"/>
    <col min="3841" max="3841" width="1.33203125" style="71" customWidth="1"/>
    <col min="3842" max="3842" width="2.83203125" style="71" customWidth="1"/>
    <col min="3843" max="3843" width="2.33203125" style="71" customWidth="1"/>
    <col min="3844" max="3844" width="1.33203125" style="71" customWidth="1"/>
    <col min="3845" max="3845" width="2.6640625" style="71" customWidth="1"/>
    <col min="3846" max="3846" width="20.33203125" style="71" customWidth="1"/>
    <col min="3847" max="3854" width="9.6640625" style="71" customWidth="1"/>
    <col min="3855" max="3855" width="1.33203125" style="71" customWidth="1"/>
    <col min="3856" max="3856" width="2.83203125" style="71" customWidth="1"/>
    <col min="3857" max="3857" width="2.33203125" style="71" customWidth="1"/>
    <col min="3858" max="3858" width="1.33203125" style="71" customWidth="1"/>
    <col min="3859" max="3859" width="2.6640625" style="71" customWidth="1"/>
    <col min="3860" max="3860" width="20.33203125" style="71" customWidth="1"/>
    <col min="3861" max="3868" width="9.6640625" style="71" customWidth="1"/>
    <col min="3869" max="3869" width="1.33203125" style="71" customWidth="1"/>
    <col min="3870" max="3870" width="2.83203125" style="71" customWidth="1"/>
    <col min="3871" max="3871" width="2.33203125" style="71" customWidth="1"/>
    <col min="3872" max="3872" width="1.33203125" style="71" customWidth="1"/>
    <col min="3873" max="3873" width="2.6640625" style="71" customWidth="1"/>
    <col min="3874" max="3874" width="20.33203125" style="71" customWidth="1"/>
    <col min="3875" max="3882" width="9.6640625" style="71" customWidth="1"/>
    <col min="3883" max="3883" width="1.33203125" style="71" customWidth="1"/>
    <col min="3884" max="3884" width="2.83203125" style="71" customWidth="1"/>
    <col min="3885" max="3885" width="2.33203125" style="71" customWidth="1"/>
    <col min="3886" max="3886" width="1.33203125" style="71" customWidth="1"/>
    <col min="3887" max="3887" width="2.6640625" style="71" customWidth="1"/>
    <col min="3888" max="3888" width="20.33203125" style="71" customWidth="1"/>
    <col min="3889" max="3896" width="9.6640625" style="71" customWidth="1"/>
    <col min="3897" max="4096" width="11.83203125" style="71"/>
    <col min="4097" max="4097" width="1.33203125" style="71" customWidth="1"/>
    <col min="4098" max="4098" width="2.83203125" style="71" customWidth="1"/>
    <col min="4099" max="4099" width="2.33203125" style="71" customWidth="1"/>
    <col min="4100" max="4100" width="1.33203125" style="71" customWidth="1"/>
    <col min="4101" max="4101" width="2.6640625" style="71" customWidth="1"/>
    <col min="4102" max="4102" width="20.33203125" style="71" customWidth="1"/>
    <col min="4103" max="4110" width="9.6640625" style="71" customWidth="1"/>
    <col min="4111" max="4111" width="1.33203125" style="71" customWidth="1"/>
    <col min="4112" max="4112" width="2.83203125" style="71" customWidth="1"/>
    <col min="4113" max="4113" width="2.33203125" style="71" customWidth="1"/>
    <col min="4114" max="4114" width="1.33203125" style="71" customWidth="1"/>
    <col min="4115" max="4115" width="2.6640625" style="71" customWidth="1"/>
    <col min="4116" max="4116" width="20.33203125" style="71" customWidth="1"/>
    <col min="4117" max="4124" width="9.6640625" style="71" customWidth="1"/>
    <col min="4125" max="4125" width="1.33203125" style="71" customWidth="1"/>
    <col min="4126" max="4126" width="2.83203125" style="71" customWidth="1"/>
    <col min="4127" max="4127" width="2.33203125" style="71" customWidth="1"/>
    <col min="4128" max="4128" width="1.33203125" style="71" customWidth="1"/>
    <col min="4129" max="4129" width="2.6640625" style="71" customWidth="1"/>
    <col min="4130" max="4130" width="20.33203125" style="71" customWidth="1"/>
    <col min="4131" max="4138" width="9.6640625" style="71" customWidth="1"/>
    <col min="4139" max="4139" width="1.33203125" style="71" customWidth="1"/>
    <col min="4140" max="4140" width="2.83203125" style="71" customWidth="1"/>
    <col min="4141" max="4141" width="2.33203125" style="71" customWidth="1"/>
    <col min="4142" max="4142" width="1.33203125" style="71" customWidth="1"/>
    <col min="4143" max="4143" width="2.6640625" style="71" customWidth="1"/>
    <col min="4144" max="4144" width="20.33203125" style="71" customWidth="1"/>
    <col min="4145" max="4152" width="9.6640625" style="71" customWidth="1"/>
    <col min="4153" max="4352" width="11.83203125" style="71"/>
    <col min="4353" max="4353" width="1.33203125" style="71" customWidth="1"/>
    <col min="4354" max="4354" width="2.83203125" style="71" customWidth="1"/>
    <col min="4355" max="4355" width="2.33203125" style="71" customWidth="1"/>
    <col min="4356" max="4356" width="1.33203125" style="71" customWidth="1"/>
    <col min="4357" max="4357" width="2.6640625" style="71" customWidth="1"/>
    <col min="4358" max="4358" width="20.33203125" style="71" customWidth="1"/>
    <col min="4359" max="4366" width="9.6640625" style="71" customWidth="1"/>
    <col min="4367" max="4367" width="1.33203125" style="71" customWidth="1"/>
    <col min="4368" max="4368" width="2.83203125" style="71" customWidth="1"/>
    <col min="4369" max="4369" width="2.33203125" style="71" customWidth="1"/>
    <col min="4370" max="4370" width="1.33203125" style="71" customWidth="1"/>
    <col min="4371" max="4371" width="2.6640625" style="71" customWidth="1"/>
    <col min="4372" max="4372" width="20.33203125" style="71" customWidth="1"/>
    <col min="4373" max="4380" width="9.6640625" style="71" customWidth="1"/>
    <col min="4381" max="4381" width="1.33203125" style="71" customWidth="1"/>
    <col min="4382" max="4382" width="2.83203125" style="71" customWidth="1"/>
    <col min="4383" max="4383" width="2.33203125" style="71" customWidth="1"/>
    <col min="4384" max="4384" width="1.33203125" style="71" customWidth="1"/>
    <col min="4385" max="4385" width="2.6640625" style="71" customWidth="1"/>
    <col min="4386" max="4386" width="20.33203125" style="71" customWidth="1"/>
    <col min="4387" max="4394" width="9.6640625" style="71" customWidth="1"/>
    <col min="4395" max="4395" width="1.33203125" style="71" customWidth="1"/>
    <col min="4396" max="4396" width="2.83203125" style="71" customWidth="1"/>
    <col min="4397" max="4397" width="2.33203125" style="71" customWidth="1"/>
    <col min="4398" max="4398" width="1.33203125" style="71" customWidth="1"/>
    <col min="4399" max="4399" width="2.6640625" style="71" customWidth="1"/>
    <col min="4400" max="4400" width="20.33203125" style="71" customWidth="1"/>
    <col min="4401" max="4408" width="9.6640625" style="71" customWidth="1"/>
    <col min="4409" max="4608" width="11.83203125" style="71"/>
    <col min="4609" max="4609" width="1.33203125" style="71" customWidth="1"/>
    <col min="4610" max="4610" width="2.83203125" style="71" customWidth="1"/>
    <col min="4611" max="4611" width="2.33203125" style="71" customWidth="1"/>
    <col min="4612" max="4612" width="1.33203125" style="71" customWidth="1"/>
    <col min="4613" max="4613" width="2.6640625" style="71" customWidth="1"/>
    <col min="4614" max="4614" width="20.33203125" style="71" customWidth="1"/>
    <col min="4615" max="4622" width="9.6640625" style="71" customWidth="1"/>
    <col min="4623" max="4623" width="1.33203125" style="71" customWidth="1"/>
    <col min="4624" max="4624" width="2.83203125" style="71" customWidth="1"/>
    <col min="4625" max="4625" width="2.33203125" style="71" customWidth="1"/>
    <col min="4626" max="4626" width="1.33203125" style="71" customWidth="1"/>
    <col min="4627" max="4627" width="2.6640625" style="71" customWidth="1"/>
    <col min="4628" max="4628" width="20.33203125" style="71" customWidth="1"/>
    <col min="4629" max="4636" width="9.6640625" style="71" customWidth="1"/>
    <col min="4637" max="4637" width="1.33203125" style="71" customWidth="1"/>
    <col min="4638" max="4638" width="2.83203125" style="71" customWidth="1"/>
    <col min="4639" max="4639" width="2.33203125" style="71" customWidth="1"/>
    <col min="4640" max="4640" width="1.33203125" style="71" customWidth="1"/>
    <col min="4641" max="4641" width="2.6640625" style="71" customWidth="1"/>
    <col min="4642" max="4642" width="20.33203125" style="71" customWidth="1"/>
    <col min="4643" max="4650" width="9.6640625" style="71" customWidth="1"/>
    <col min="4651" max="4651" width="1.33203125" style="71" customWidth="1"/>
    <col min="4652" max="4652" width="2.83203125" style="71" customWidth="1"/>
    <col min="4653" max="4653" width="2.33203125" style="71" customWidth="1"/>
    <col min="4654" max="4654" width="1.33203125" style="71" customWidth="1"/>
    <col min="4655" max="4655" width="2.6640625" style="71" customWidth="1"/>
    <col min="4656" max="4656" width="20.33203125" style="71" customWidth="1"/>
    <col min="4657" max="4664" width="9.6640625" style="71" customWidth="1"/>
    <col min="4665" max="4864" width="11.83203125" style="71"/>
    <col min="4865" max="4865" width="1.33203125" style="71" customWidth="1"/>
    <col min="4866" max="4866" width="2.83203125" style="71" customWidth="1"/>
    <col min="4867" max="4867" width="2.33203125" style="71" customWidth="1"/>
    <col min="4868" max="4868" width="1.33203125" style="71" customWidth="1"/>
    <col min="4869" max="4869" width="2.6640625" style="71" customWidth="1"/>
    <col min="4870" max="4870" width="20.33203125" style="71" customWidth="1"/>
    <col min="4871" max="4878" width="9.6640625" style="71" customWidth="1"/>
    <col min="4879" max="4879" width="1.33203125" style="71" customWidth="1"/>
    <col min="4880" max="4880" width="2.83203125" style="71" customWidth="1"/>
    <col min="4881" max="4881" width="2.33203125" style="71" customWidth="1"/>
    <col min="4882" max="4882" width="1.33203125" style="71" customWidth="1"/>
    <col min="4883" max="4883" width="2.6640625" style="71" customWidth="1"/>
    <col min="4884" max="4884" width="20.33203125" style="71" customWidth="1"/>
    <col min="4885" max="4892" width="9.6640625" style="71" customWidth="1"/>
    <col min="4893" max="4893" width="1.33203125" style="71" customWidth="1"/>
    <col min="4894" max="4894" width="2.83203125" style="71" customWidth="1"/>
    <col min="4895" max="4895" width="2.33203125" style="71" customWidth="1"/>
    <col min="4896" max="4896" width="1.33203125" style="71" customWidth="1"/>
    <col min="4897" max="4897" width="2.6640625" style="71" customWidth="1"/>
    <col min="4898" max="4898" width="20.33203125" style="71" customWidth="1"/>
    <col min="4899" max="4906" width="9.6640625" style="71" customWidth="1"/>
    <col min="4907" max="4907" width="1.33203125" style="71" customWidth="1"/>
    <col min="4908" max="4908" width="2.83203125" style="71" customWidth="1"/>
    <col min="4909" max="4909" width="2.33203125" style="71" customWidth="1"/>
    <col min="4910" max="4910" width="1.33203125" style="71" customWidth="1"/>
    <col min="4911" max="4911" width="2.6640625" style="71" customWidth="1"/>
    <col min="4912" max="4912" width="20.33203125" style="71" customWidth="1"/>
    <col min="4913" max="4920" width="9.6640625" style="71" customWidth="1"/>
    <col min="4921" max="5120" width="11.83203125" style="71"/>
    <col min="5121" max="5121" width="1.33203125" style="71" customWidth="1"/>
    <col min="5122" max="5122" width="2.83203125" style="71" customWidth="1"/>
    <col min="5123" max="5123" width="2.33203125" style="71" customWidth="1"/>
    <col min="5124" max="5124" width="1.33203125" style="71" customWidth="1"/>
    <col min="5125" max="5125" width="2.6640625" style="71" customWidth="1"/>
    <col min="5126" max="5126" width="20.33203125" style="71" customWidth="1"/>
    <col min="5127" max="5134" width="9.6640625" style="71" customWidth="1"/>
    <col min="5135" max="5135" width="1.33203125" style="71" customWidth="1"/>
    <col min="5136" max="5136" width="2.83203125" style="71" customWidth="1"/>
    <col min="5137" max="5137" width="2.33203125" style="71" customWidth="1"/>
    <col min="5138" max="5138" width="1.33203125" style="71" customWidth="1"/>
    <col min="5139" max="5139" width="2.6640625" style="71" customWidth="1"/>
    <col min="5140" max="5140" width="20.33203125" style="71" customWidth="1"/>
    <col min="5141" max="5148" width="9.6640625" style="71" customWidth="1"/>
    <col min="5149" max="5149" width="1.33203125" style="71" customWidth="1"/>
    <col min="5150" max="5150" width="2.83203125" style="71" customWidth="1"/>
    <col min="5151" max="5151" width="2.33203125" style="71" customWidth="1"/>
    <col min="5152" max="5152" width="1.33203125" style="71" customWidth="1"/>
    <col min="5153" max="5153" width="2.6640625" style="71" customWidth="1"/>
    <col min="5154" max="5154" width="20.33203125" style="71" customWidth="1"/>
    <col min="5155" max="5162" width="9.6640625" style="71" customWidth="1"/>
    <col min="5163" max="5163" width="1.33203125" style="71" customWidth="1"/>
    <col min="5164" max="5164" width="2.83203125" style="71" customWidth="1"/>
    <col min="5165" max="5165" width="2.33203125" style="71" customWidth="1"/>
    <col min="5166" max="5166" width="1.33203125" style="71" customWidth="1"/>
    <col min="5167" max="5167" width="2.6640625" style="71" customWidth="1"/>
    <col min="5168" max="5168" width="20.33203125" style="71" customWidth="1"/>
    <col min="5169" max="5176" width="9.6640625" style="71" customWidth="1"/>
    <col min="5177" max="5376" width="11.83203125" style="71"/>
    <col min="5377" max="5377" width="1.33203125" style="71" customWidth="1"/>
    <col min="5378" max="5378" width="2.83203125" style="71" customWidth="1"/>
    <col min="5379" max="5379" width="2.33203125" style="71" customWidth="1"/>
    <col min="5380" max="5380" width="1.33203125" style="71" customWidth="1"/>
    <col min="5381" max="5381" width="2.6640625" style="71" customWidth="1"/>
    <col min="5382" max="5382" width="20.33203125" style="71" customWidth="1"/>
    <col min="5383" max="5390" width="9.6640625" style="71" customWidth="1"/>
    <col min="5391" max="5391" width="1.33203125" style="71" customWidth="1"/>
    <col min="5392" max="5392" width="2.83203125" style="71" customWidth="1"/>
    <col min="5393" max="5393" width="2.33203125" style="71" customWidth="1"/>
    <col min="5394" max="5394" width="1.33203125" style="71" customWidth="1"/>
    <col min="5395" max="5395" width="2.6640625" style="71" customWidth="1"/>
    <col min="5396" max="5396" width="20.33203125" style="71" customWidth="1"/>
    <col min="5397" max="5404" width="9.6640625" style="71" customWidth="1"/>
    <col min="5405" max="5405" width="1.33203125" style="71" customWidth="1"/>
    <col min="5406" max="5406" width="2.83203125" style="71" customWidth="1"/>
    <col min="5407" max="5407" width="2.33203125" style="71" customWidth="1"/>
    <col min="5408" max="5408" width="1.33203125" style="71" customWidth="1"/>
    <col min="5409" max="5409" width="2.6640625" style="71" customWidth="1"/>
    <col min="5410" max="5410" width="20.33203125" style="71" customWidth="1"/>
    <col min="5411" max="5418" width="9.6640625" style="71" customWidth="1"/>
    <col min="5419" max="5419" width="1.33203125" style="71" customWidth="1"/>
    <col min="5420" max="5420" width="2.83203125" style="71" customWidth="1"/>
    <col min="5421" max="5421" width="2.33203125" style="71" customWidth="1"/>
    <col min="5422" max="5422" width="1.33203125" style="71" customWidth="1"/>
    <col min="5423" max="5423" width="2.6640625" style="71" customWidth="1"/>
    <col min="5424" max="5424" width="20.33203125" style="71" customWidth="1"/>
    <col min="5425" max="5432" width="9.6640625" style="71" customWidth="1"/>
    <col min="5433" max="5632" width="11.83203125" style="71"/>
    <col min="5633" max="5633" width="1.33203125" style="71" customWidth="1"/>
    <col min="5634" max="5634" width="2.83203125" style="71" customWidth="1"/>
    <col min="5635" max="5635" width="2.33203125" style="71" customWidth="1"/>
    <col min="5636" max="5636" width="1.33203125" style="71" customWidth="1"/>
    <col min="5637" max="5637" width="2.6640625" style="71" customWidth="1"/>
    <col min="5638" max="5638" width="20.33203125" style="71" customWidth="1"/>
    <col min="5639" max="5646" width="9.6640625" style="71" customWidth="1"/>
    <col min="5647" max="5647" width="1.33203125" style="71" customWidth="1"/>
    <col min="5648" max="5648" width="2.83203125" style="71" customWidth="1"/>
    <col min="5649" max="5649" width="2.33203125" style="71" customWidth="1"/>
    <col min="5650" max="5650" width="1.33203125" style="71" customWidth="1"/>
    <col min="5651" max="5651" width="2.6640625" style="71" customWidth="1"/>
    <col min="5652" max="5652" width="20.33203125" style="71" customWidth="1"/>
    <col min="5653" max="5660" width="9.6640625" style="71" customWidth="1"/>
    <col min="5661" max="5661" width="1.33203125" style="71" customWidth="1"/>
    <col min="5662" max="5662" width="2.83203125" style="71" customWidth="1"/>
    <col min="5663" max="5663" width="2.33203125" style="71" customWidth="1"/>
    <col min="5664" max="5664" width="1.33203125" style="71" customWidth="1"/>
    <col min="5665" max="5665" width="2.6640625" style="71" customWidth="1"/>
    <col min="5666" max="5666" width="20.33203125" style="71" customWidth="1"/>
    <col min="5667" max="5674" width="9.6640625" style="71" customWidth="1"/>
    <col min="5675" max="5675" width="1.33203125" style="71" customWidth="1"/>
    <col min="5676" max="5676" width="2.83203125" style="71" customWidth="1"/>
    <col min="5677" max="5677" width="2.33203125" style="71" customWidth="1"/>
    <col min="5678" max="5678" width="1.33203125" style="71" customWidth="1"/>
    <col min="5679" max="5679" width="2.6640625" style="71" customWidth="1"/>
    <col min="5680" max="5680" width="20.33203125" style="71" customWidth="1"/>
    <col min="5681" max="5688" width="9.6640625" style="71" customWidth="1"/>
    <col min="5689" max="5888" width="11.83203125" style="71"/>
    <col min="5889" max="5889" width="1.33203125" style="71" customWidth="1"/>
    <col min="5890" max="5890" width="2.83203125" style="71" customWidth="1"/>
    <col min="5891" max="5891" width="2.33203125" style="71" customWidth="1"/>
    <col min="5892" max="5892" width="1.33203125" style="71" customWidth="1"/>
    <col min="5893" max="5893" width="2.6640625" style="71" customWidth="1"/>
    <col min="5894" max="5894" width="20.33203125" style="71" customWidth="1"/>
    <col min="5895" max="5902" width="9.6640625" style="71" customWidth="1"/>
    <col min="5903" max="5903" width="1.33203125" style="71" customWidth="1"/>
    <col min="5904" max="5904" width="2.83203125" style="71" customWidth="1"/>
    <col min="5905" max="5905" width="2.33203125" style="71" customWidth="1"/>
    <col min="5906" max="5906" width="1.33203125" style="71" customWidth="1"/>
    <col min="5907" max="5907" width="2.6640625" style="71" customWidth="1"/>
    <col min="5908" max="5908" width="20.33203125" style="71" customWidth="1"/>
    <col min="5909" max="5916" width="9.6640625" style="71" customWidth="1"/>
    <col min="5917" max="5917" width="1.33203125" style="71" customWidth="1"/>
    <col min="5918" max="5918" width="2.83203125" style="71" customWidth="1"/>
    <col min="5919" max="5919" width="2.33203125" style="71" customWidth="1"/>
    <col min="5920" max="5920" width="1.33203125" style="71" customWidth="1"/>
    <col min="5921" max="5921" width="2.6640625" style="71" customWidth="1"/>
    <col min="5922" max="5922" width="20.33203125" style="71" customWidth="1"/>
    <col min="5923" max="5930" width="9.6640625" style="71" customWidth="1"/>
    <col min="5931" max="5931" width="1.33203125" style="71" customWidth="1"/>
    <col min="5932" max="5932" width="2.83203125" style="71" customWidth="1"/>
    <col min="5933" max="5933" width="2.33203125" style="71" customWidth="1"/>
    <col min="5934" max="5934" width="1.33203125" style="71" customWidth="1"/>
    <col min="5935" max="5935" width="2.6640625" style="71" customWidth="1"/>
    <col min="5936" max="5936" width="20.33203125" style="71" customWidth="1"/>
    <col min="5937" max="5944" width="9.6640625" style="71" customWidth="1"/>
    <col min="5945" max="6144" width="11.83203125" style="71"/>
    <col min="6145" max="6145" width="1.33203125" style="71" customWidth="1"/>
    <col min="6146" max="6146" width="2.83203125" style="71" customWidth="1"/>
    <col min="6147" max="6147" width="2.33203125" style="71" customWidth="1"/>
    <col min="6148" max="6148" width="1.33203125" style="71" customWidth="1"/>
    <col min="6149" max="6149" width="2.6640625" style="71" customWidth="1"/>
    <col min="6150" max="6150" width="20.33203125" style="71" customWidth="1"/>
    <col min="6151" max="6158" width="9.6640625" style="71" customWidth="1"/>
    <col min="6159" max="6159" width="1.33203125" style="71" customWidth="1"/>
    <col min="6160" max="6160" width="2.83203125" style="71" customWidth="1"/>
    <col min="6161" max="6161" width="2.33203125" style="71" customWidth="1"/>
    <col min="6162" max="6162" width="1.33203125" style="71" customWidth="1"/>
    <col min="6163" max="6163" width="2.6640625" style="71" customWidth="1"/>
    <col min="6164" max="6164" width="20.33203125" style="71" customWidth="1"/>
    <col min="6165" max="6172" width="9.6640625" style="71" customWidth="1"/>
    <col min="6173" max="6173" width="1.33203125" style="71" customWidth="1"/>
    <col min="6174" max="6174" width="2.83203125" style="71" customWidth="1"/>
    <col min="6175" max="6175" width="2.33203125" style="71" customWidth="1"/>
    <col min="6176" max="6176" width="1.33203125" style="71" customWidth="1"/>
    <col min="6177" max="6177" width="2.6640625" style="71" customWidth="1"/>
    <col min="6178" max="6178" width="20.33203125" style="71" customWidth="1"/>
    <col min="6179" max="6186" width="9.6640625" style="71" customWidth="1"/>
    <col min="6187" max="6187" width="1.33203125" style="71" customWidth="1"/>
    <col min="6188" max="6188" width="2.83203125" style="71" customWidth="1"/>
    <col min="6189" max="6189" width="2.33203125" style="71" customWidth="1"/>
    <col min="6190" max="6190" width="1.33203125" style="71" customWidth="1"/>
    <col min="6191" max="6191" width="2.6640625" style="71" customWidth="1"/>
    <col min="6192" max="6192" width="20.33203125" style="71" customWidth="1"/>
    <col min="6193" max="6200" width="9.6640625" style="71" customWidth="1"/>
    <col min="6201" max="6400" width="11.83203125" style="71"/>
    <col min="6401" max="6401" width="1.33203125" style="71" customWidth="1"/>
    <col min="6402" max="6402" width="2.83203125" style="71" customWidth="1"/>
    <col min="6403" max="6403" width="2.33203125" style="71" customWidth="1"/>
    <col min="6404" max="6404" width="1.33203125" style="71" customWidth="1"/>
    <col min="6405" max="6405" width="2.6640625" style="71" customWidth="1"/>
    <col min="6406" max="6406" width="20.33203125" style="71" customWidth="1"/>
    <col min="6407" max="6414" width="9.6640625" style="71" customWidth="1"/>
    <col min="6415" max="6415" width="1.33203125" style="71" customWidth="1"/>
    <col min="6416" max="6416" width="2.83203125" style="71" customWidth="1"/>
    <col min="6417" max="6417" width="2.33203125" style="71" customWidth="1"/>
    <col min="6418" max="6418" width="1.33203125" style="71" customWidth="1"/>
    <col min="6419" max="6419" width="2.6640625" style="71" customWidth="1"/>
    <col min="6420" max="6420" width="20.33203125" style="71" customWidth="1"/>
    <col min="6421" max="6428" width="9.6640625" style="71" customWidth="1"/>
    <col min="6429" max="6429" width="1.33203125" style="71" customWidth="1"/>
    <col min="6430" max="6430" width="2.83203125" style="71" customWidth="1"/>
    <col min="6431" max="6431" width="2.33203125" style="71" customWidth="1"/>
    <col min="6432" max="6432" width="1.33203125" style="71" customWidth="1"/>
    <col min="6433" max="6433" width="2.6640625" style="71" customWidth="1"/>
    <col min="6434" max="6434" width="20.33203125" style="71" customWidth="1"/>
    <col min="6435" max="6442" width="9.6640625" style="71" customWidth="1"/>
    <col min="6443" max="6443" width="1.33203125" style="71" customWidth="1"/>
    <col min="6444" max="6444" width="2.83203125" style="71" customWidth="1"/>
    <col min="6445" max="6445" width="2.33203125" style="71" customWidth="1"/>
    <col min="6446" max="6446" width="1.33203125" style="71" customWidth="1"/>
    <col min="6447" max="6447" width="2.6640625" style="71" customWidth="1"/>
    <col min="6448" max="6448" width="20.33203125" style="71" customWidth="1"/>
    <col min="6449" max="6456" width="9.6640625" style="71" customWidth="1"/>
    <col min="6457" max="6656" width="11.83203125" style="71"/>
    <col min="6657" max="6657" width="1.33203125" style="71" customWidth="1"/>
    <col min="6658" max="6658" width="2.83203125" style="71" customWidth="1"/>
    <col min="6659" max="6659" width="2.33203125" style="71" customWidth="1"/>
    <col min="6660" max="6660" width="1.33203125" style="71" customWidth="1"/>
    <col min="6661" max="6661" width="2.6640625" style="71" customWidth="1"/>
    <col min="6662" max="6662" width="20.33203125" style="71" customWidth="1"/>
    <col min="6663" max="6670" width="9.6640625" style="71" customWidth="1"/>
    <col min="6671" max="6671" width="1.33203125" style="71" customWidth="1"/>
    <col min="6672" max="6672" width="2.83203125" style="71" customWidth="1"/>
    <col min="6673" max="6673" width="2.33203125" style="71" customWidth="1"/>
    <col min="6674" max="6674" width="1.33203125" style="71" customWidth="1"/>
    <col min="6675" max="6675" width="2.6640625" style="71" customWidth="1"/>
    <col min="6676" max="6676" width="20.33203125" style="71" customWidth="1"/>
    <col min="6677" max="6684" width="9.6640625" style="71" customWidth="1"/>
    <col min="6685" max="6685" width="1.33203125" style="71" customWidth="1"/>
    <col min="6686" max="6686" width="2.83203125" style="71" customWidth="1"/>
    <col min="6687" max="6687" width="2.33203125" style="71" customWidth="1"/>
    <col min="6688" max="6688" width="1.33203125" style="71" customWidth="1"/>
    <col min="6689" max="6689" width="2.6640625" style="71" customWidth="1"/>
    <col min="6690" max="6690" width="20.33203125" style="71" customWidth="1"/>
    <col min="6691" max="6698" width="9.6640625" style="71" customWidth="1"/>
    <col min="6699" max="6699" width="1.33203125" style="71" customWidth="1"/>
    <col min="6700" max="6700" width="2.83203125" style="71" customWidth="1"/>
    <col min="6701" max="6701" width="2.33203125" style="71" customWidth="1"/>
    <col min="6702" max="6702" width="1.33203125" style="71" customWidth="1"/>
    <col min="6703" max="6703" width="2.6640625" style="71" customWidth="1"/>
    <col min="6704" max="6704" width="20.33203125" style="71" customWidth="1"/>
    <col min="6705" max="6712" width="9.6640625" style="71" customWidth="1"/>
    <col min="6713" max="6912" width="11.83203125" style="71"/>
    <col min="6913" max="6913" width="1.33203125" style="71" customWidth="1"/>
    <col min="6914" max="6914" width="2.83203125" style="71" customWidth="1"/>
    <col min="6915" max="6915" width="2.33203125" style="71" customWidth="1"/>
    <col min="6916" max="6916" width="1.33203125" style="71" customWidth="1"/>
    <col min="6917" max="6917" width="2.6640625" style="71" customWidth="1"/>
    <col min="6918" max="6918" width="20.33203125" style="71" customWidth="1"/>
    <col min="6919" max="6926" width="9.6640625" style="71" customWidth="1"/>
    <col min="6927" max="6927" width="1.33203125" style="71" customWidth="1"/>
    <col min="6928" max="6928" width="2.83203125" style="71" customWidth="1"/>
    <col min="6929" max="6929" width="2.33203125" style="71" customWidth="1"/>
    <col min="6930" max="6930" width="1.33203125" style="71" customWidth="1"/>
    <col min="6931" max="6931" width="2.6640625" style="71" customWidth="1"/>
    <col min="6932" max="6932" width="20.33203125" style="71" customWidth="1"/>
    <col min="6933" max="6940" width="9.6640625" style="71" customWidth="1"/>
    <col min="6941" max="6941" width="1.33203125" style="71" customWidth="1"/>
    <col min="6942" max="6942" width="2.83203125" style="71" customWidth="1"/>
    <col min="6943" max="6943" width="2.33203125" style="71" customWidth="1"/>
    <col min="6944" max="6944" width="1.33203125" style="71" customWidth="1"/>
    <col min="6945" max="6945" width="2.6640625" style="71" customWidth="1"/>
    <col min="6946" max="6946" width="20.33203125" style="71" customWidth="1"/>
    <col min="6947" max="6954" width="9.6640625" style="71" customWidth="1"/>
    <col min="6955" max="6955" width="1.33203125" style="71" customWidth="1"/>
    <col min="6956" max="6956" width="2.83203125" style="71" customWidth="1"/>
    <col min="6957" max="6957" width="2.33203125" style="71" customWidth="1"/>
    <col min="6958" max="6958" width="1.33203125" style="71" customWidth="1"/>
    <col min="6959" max="6959" width="2.6640625" style="71" customWidth="1"/>
    <col min="6960" max="6960" width="20.33203125" style="71" customWidth="1"/>
    <col min="6961" max="6968" width="9.6640625" style="71" customWidth="1"/>
    <col min="6969" max="7168" width="11.83203125" style="71"/>
    <col min="7169" max="7169" width="1.33203125" style="71" customWidth="1"/>
    <col min="7170" max="7170" width="2.83203125" style="71" customWidth="1"/>
    <col min="7171" max="7171" width="2.33203125" style="71" customWidth="1"/>
    <col min="7172" max="7172" width="1.33203125" style="71" customWidth="1"/>
    <col min="7173" max="7173" width="2.6640625" style="71" customWidth="1"/>
    <col min="7174" max="7174" width="20.33203125" style="71" customWidth="1"/>
    <col min="7175" max="7182" width="9.6640625" style="71" customWidth="1"/>
    <col min="7183" max="7183" width="1.33203125" style="71" customWidth="1"/>
    <col min="7184" max="7184" width="2.83203125" style="71" customWidth="1"/>
    <col min="7185" max="7185" width="2.33203125" style="71" customWidth="1"/>
    <col min="7186" max="7186" width="1.33203125" style="71" customWidth="1"/>
    <col min="7187" max="7187" width="2.6640625" style="71" customWidth="1"/>
    <col min="7188" max="7188" width="20.33203125" style="71" customWidth="1"/>
    <col min="7189" max="7196" width="9.6640625" style="71" customWidth="1"/>
    <col min="7197" max="7197" width="1.33203125" style="71" customWidth="1"/>
    <col min="7198" max="7198" width="2.83203125" style="71" customWidth="1"/>
    <col min="7199" max="7199" width="2.33203125" style="71" customWidth="1"/>
    <col min="7200" max="7200" width="1.33203125" style="71" customWidth="1"/>
    <col min="7201" max="7201" width="2.6640625" style="71" customWidth="1"/>
    <col min="7202" max="7202" width="20.33203125" style="71" customWidth="1"/>
    <col min="7203" max="7210" width="9.6640625" style="71" customWidth="1"/>
    <col min="7211" max="7211" width="1.33203125" style="71" customWidth="1"/>
    <col min="7212" max="7212" width="2.83203125" style="71" customWidth="1"/>
    <col min="7213" max="7213" width="2.33203125" style="71" customWidth="1"/>
    <col min="7214" max="7214" width="1.33203125" style="71" customWidth="1"/>
    <col min="7215" max="7215" width="2.6640625" style="71" customWidth="1"/>
    <col min="7216" max="7216" width="20.33203125" style="71" customWidth="1"/>
    <col min="7217" max="7224" width="9.6640625" style="71" customWidth="1"/>
    <col min="7225" max="7424" width="11.83203125" style="71"/>
    <col min="7425" max="7425" width="1.33203125" style="71" customWidth="1"/>
    <col min="7426" max="7426" width="2.83203125" style="71" customWidth="1"/>
    <col min="7427" max="7427" width="2.33203125" style="71" customWidth="1"/>
    <col min="7428" max="7428" width="1.33203125" style="71" customWidth="1"/>
    <col min="7429" max="7429" width="2.6640625" style="71" customWidth="1"/>
    <col min="7430" max="7430" width="20.33203125" style="71" customWidth="1"/>
    <col min="7431" max="7438" width="9.6640625" style="71" customWidth="1"/>
    <col min="7439" max="7439" width="1.33203125" style="71" customWidth="1"/>
    <col min="7440" max="7440" width="2.83203125" style="71" customWidth="1"/>
    <col min="7441" max="7441" width="2.33203125" style="71" customWidth="1"/>
    <col min="7442" max="7442" width="1.33203125" style="71" customWidth="1"/>
    <col min="7443" max="7443" width="2.6640625" style="71" customWidth="1"/>
    <col min="7444" max="7444" width="20.33203125" style="71" customWidth="1"/>
    <col min="7445" max="7452" width="9.6640625" style="71" customWidth="1"/>
    <col min="7453" max="7453" width="1.33203125" style="71" customWidth="1"/>
    <col min="7454" max="7454" width="2.83203125" style="71" customWidth="1"/>
    <col min="7455" max="7455" width="2.33203125" style="71" customWidth="1"/>
    <col min="7456" max="7456" width="1.33203125" style="71" customWidth="1"/>
    <col min="7457" max="7457" width="2.6640625" style="71" customWidth="1"/>
    <col min="7458" max="7458" width="20.33203125" style="71" customWidth="1"/>
    <col min="7459" max="7466" width="9.6640625" style="71" customWidth="1"/>
    <col min="7467" max="7467" width="1.33203125" style="71" customWidth="1"/>
    <col min="7468" max="7468" width="2.83203125" style="71" customWidth="1"/>
    <col min="7469" max="7469" width="2.33203125" style="71" customWidth="1"/>
    <col min="7470" max="7470" width="1.33203125" style="71" customWidth="1"/>
    <col min="7471" max="7471" width="2.6640625" style="71" customWidth="1"/>
    <col min="7472" max="7472" width="20.33203125" style="71" customWidth="1"/>
    <col min="7473" max="7480" width="9.6640625" style="71" customWidth="1"/>
    <col min="7481" max="7680" width="11.83203125" style="71"/>
    <col min="7681" max="7681" width="1.33203125" style="71" customWidth="1"/>
    <col min="7682" max="7682" width="2.83203125" style="71" customWidth="1"/>
    <col min="7683" max="7683" width="2.33203125" style="71" customWidth="1"/>
    <col min="7684" max="7684" width="1.33203125" style="71" customWidth="1"/>
    <col min="7685" max="7685" width="2.6640625" style="71" customWidth="1"/>
    <col min="7686" max="7686" width="20.33203125" style="71" customWidth="1"/>
    <col min="7687" max="7694" width="9.6640625" style="71" customWidth="1"/>
    <col min="7695" max="7695" width="1.33203125" style="71" customWidth="1"/>
    <col min="7696" max="7696" width="2.83203125" style="71" customWidth="1"/>
    <col min="7697" max="7697" width="2.33203125" style="71" customWidth="1"/>
    <col min="7698" max="7698" width="1.33203125" style="71" customWidth="1"/>
    <col min="7699" max="7699" width="2.6640625" style="71" customWidth="1"/>
    <col min="7700" max="7700" width="20.33203125" style="71" customWidth="1"/>
    <col min="7701" max="7708" width="9.6640625" style="71" customWidth="1"/>
    <col min="7709" max="7709" width="1.33203125" style="71" customWidth="1"/>
    <col min="7710" max="7710" width="2.83203125" style="71" customWidth="1"/>
    <col min="7711" max="7711" width="2.33203125" style="71" customWidth="1"/>
    <col min="7712" max="7712" width="1.33203125" style="71" customWidth="1"/>
    <col min="7713" max="7713" width="2.6640625" style="71" customWidth="1"/>
    <col min="7714" max="7714" width="20.33203125" style="71" customWidth="1"/>
    <col min="7715" max="7722" width="9.6640625" style="71" customWidth="1"/>
    <col min="7723" max="7723" width="1.33203125" style="71" customWidth="1"/>
    <col min="7724" max="7724" width="2.83203125" style="71" customWidth="1"/>
    <col min="7725" max="7725" width="2.33203125" style="71" customWidth="1"/>
    <col min="7726" max="7726" width="1.33203125" style="71" customWidth="1"/>
    <col min="7727" max="7727" width="2.6640625" style="71" customWidth="1"/>
    <col min="7728" max="7728" width="20.33203125" style="71" customWidth="1"/>
    <col min="7729" max="7736" width="9.6640625" style="71" customWidth="1"/>
    <col min="7737" max="7936" width="11.83203125" style="71"/>
    <col min="7937" max="7937" width="1.33203125" style="71" customWidth="1"/>
    <col min="7938" max="7938" width="2.83203125" style="71" customWidth="1"/>
    <col min="7939" max="7939" width="2.33203125" style="71" customWidth="1"/>
    <col min="7940" max="7940" width="1.33203125" style="71" customWidth="1"/>
    <col min="7941" max="7941" width="2.6640625" style="71" customWidth="1"/>
    <col min="7942" max="7942" width="20.33203125" style="71" customWidth="1"/>
    <col min="7943" max="7950" width="9.6640625" style="71" customWidth="1"/>
    <col min="7951" max="7951" width="1.33203125" style="71" customWidth="1"/>
    <col min="7952" max="7952" width="2.83203125" style="71" customWidth="1"/>
    <col min="7953" max="7953" width="2.33203125" style="71" customWidth="1"/>
    <col min="7954" max="7954" width="1.33203125" style="71" customWidth="1"/>
    <col min="7955" max="7955" width="2.6640625" style="71" customWidth="1"/>
    <col min="7956" max="7956" width="20.33203125" style="71" customWidth="1"/>
    <col min="7957" max="7964" width="9.6640625" style="71" customWidth="1"/>
    <col min="7965" max="7965" width="1.33203125" style="71" customWidth="1"/>
    <col min="7966" max="7966" width="2.83203125" style="71" customWidth="1"/>
    <col min="7967" max="7967" width="2.33203125" style="71" customWidth="1"/>
    <col min="7968" max="7968" width="1.33203125" style="71" customWidth="1"/>
    <col min="7969" max="7969" width="2.6640625" style="71" customWidth="1"/>
    <col min="7970" max="7970" width="20.33203125" style="71" customWidth="1"/>
    <col min="7971" max="7978" width="9.6640625" style="71" customWidth="1"/>
    <col min="7979" max="7979" width="1.33203125" style="71" customWidth="1"/>
    <col min="7980" max="7980" width="2.83203125" style="71" customWidth="1"/>
    <col min="7981" max="7981" width="2.33203125" style="71" customWidth="1"/>
    <col min="7982" max="7982" width="1.33203125" style="71" customWidth="1"/>
    <col min="7983" max="7983" width="2.6640625" style="71" customWidth="1"/>
    <col min="7984" max="7984" width="20.33203125" style="71" customWidth="1"/>
    <col min="7985" max="7992" width="9.6640625" style="71" customWidth="1"/>
    <col min="7993" max="8192" width="11.83203125" style="71"/>
    <col min="8193" max="8193" width="1.33203125" style="71" customWidth="1"/>
    <col min="8194" max="8194" width="2.83203125" style="71" customWidth="1"/>
    <col min="8195" max="8195" width="2.33203125" style="71" customWidth="1"/>
    <col min="8196" max="8196" width="1.33203125" style="71" customWidth="1"/>
    <col min="8197" max="8197" width="2.6640625" style="71" customWidth="1"/>
    <col min="8198" max="8198" width="20.33203125" style="71" customWidth="1"/>
    <col min="8199" max="8206" width="9.6640625" style="71" customWidth="1"/>
    <col min="8207" max="8207" width="1.33203125" style="71" customWidth="1"/>
    <col min="8208" max="8208" width="2.83203125" style="71" customWidth="1"/>
    <col min="8209" max="8209" width="2.33203125" style="71" customWidth="1"/>
    <col min="8210" max="8210" width="1.33203125" style="71" customWidth="1"/>
    <col min="8211" max="8211" width="2.6640625" style="71" customWidth="1"/>
    <col min="8212" max="8212" width="20.33203125" style="71" customWidth="1"/>
    <col min="8213" max="8220" width="9.6640625" style="71" customWidth="1"/>
    <col min="8221" max="8221" width="1.33203125" style="71" customWidth="1"/>
    <col min="8222" max="8222" width="2.83203125" style="71" customWidth="1"/>
    <col min="8223" max="8223" width="2.33203125" style="71" customWidth="1"/>
    <col min="8224" max="8224" width="1.33203125" style="71" customWidth="1"/>
    <col min="8225" max="8225" width="2.6640625" style="71" customWidth="1"/>
    <col min="8226" max="8226" width="20.33203125" style="71" customWidth="1"/>
    <col min="8227" max="8234" width="9.6640625" style="71" customWidth="1"/>
    <col min="8235" max="8235" width="1.33203125" style="71" customWidth="1"/>
    <col min="8236" max="8236" width="2.83203125" style="71" customWidth="1"/>
    <col min="8237" max="8237" width="2.33203125" style="71" customWidth="1"/>
    <col min="8238" max="8238" width="1.33203125" style="71" customWidth="1"/>
    <col min="8239" max="8239" width="2.6640625" style="71" customWidth="1"/>
    <col min="8240" max="8240" width="20.33203125" style="71" customWidth="1"/>
    <col min="8241" max="8248" width="9.6640625" style="71" customWidth="1"/>
    <col min="8249" max="8448" width="11.83203125" style="71"/>
    <col min="8449" max="8449" width="1.33203125" style="71" customWidth="1"/>
    <col min="8450" max="8450" width="2.83203125" style="71" customWidth="1"/>
    <col min="8451" max="8451" width="2.33203125" style="71" customWidth="1"/>
    <col min="8452" max="8452" width="1.33203125" style="71" customWidth="1"/>
    <col min="8453" max="8453" width="2.6640625" style="71" customWidth="1"/>
    <col min="8454" max="8454" width="20.33203125" style="71" customWidth="1"/>
    <col min="8455" max="8462" width="9.6640625" style="71" customWidth="1"/>
    <col min="8463" max="8463" width="1.33203125" style="71" customWidth="1"/>
    <col min="8464" max="8464" width="2.83203125" style="71" customWidth="1"/>
    <col min="8465" max="8465" width="2.33203125" style="71" customWidth="1"/>
    <col min="8466" max="8466" width="1.33203125" style="71" customWidth="1"/>
    <col min="8467" max="8467" width="2.6640625" style="71" customWidth="1"/>
    <col min="8468" max="8468" width="20.33203125" style="71" customWidth="1"/>
    <col min="8469" max="8476" width="9.6640625" style="71" customWidth="1"/>
    <col min="8477" max="8477" width="1.33203125" style="71" customWidth="1"/>
    <col min="8478" max="8478" width="2.83203125" style="71" customWidth="1"/>
    <col min="8479" max="8479" width="2.33203125" style="71" customWidth="1"/>
    <col min="8480" max="8480" width="1.33203125" style="71" customWidth="1"/>
    <col min="8481" max="8481" width="2.6640625" style="71" customWidth="1"/>
    <col min="8482" max="8482" width="20.33203125" style="71" customWidth="1"/>
    <col min="8483" max="8490" width="9.6640625" style="71" customWidth="1"/>
    <col min="8491" max="8491" width="1.33203125" style="71" customWidth="1"/>
    <col min="8492" max="8492" width="2.83203125" style="71" customWidth="1"/>
    <col min="8493" max="8493" width="2.33203125" style="71" customWidth="1"/>
    <col min="8494" max="8494" width="1.33203125" style="71" customWidth="1"/>
    <col min="8495" max="8495" width="2.6640625" style="71" customWidth="1"/>
    <col min="8496" max="8496" width="20.33203125" style="71" customWidth="1"/>
    <col min="8497" max="8504" width="9.6640625" style="71" customWidth="1"/>
    <col min="8505" max="8704" width="11.83203125" style="71"/>
    <col min="8705" max="8705" width="1.33203125" style="71" customWidth="1"/>
    <col min="8706" max="8706" width="2.83203125" style="71" customWidth="1"/>
    <col min="8707" max="8707" width="2.33203125" style="71" customWidth="1"/>
    <col min="8708" max="8708" width="1.33203125" style="71" customWidth="1"/>
    <col min="8709" max="8709" width="2.6640625" style="71" customWidth="1"/>
    <col min="8710" max="8710" width="20.33203125" style="71" customWidth="1"/>
    <col min="8711" max="8718" width="9.6640625" style="71" customWidth="1"/>
    <col min="8719" max="8719" width="1.33203125" style="71" customWidth="1"/>
    <col min="8720" max="8720" width="2.83203125" style="71" customWidth="1"/>
    <col min="8721" max="8721" width="2.33203125" style="71" customWidth="1"/>
    <col min="8722" max="8722" width="1.33203125" style="71" customWidth="1"/>
    <col min="8723" max="8723" width="2.6640625" style="71" customWidth="1"/>
    <col min="8724" max="8724" width="20.33203125" style="71" customWidth="1"/>
    <col min="8725" max="8732" width="9.6640625" style="71" customWidth="1"/>
    <col min="8733" max="8733" width="1.33203125" style="71" customWidth="1"/>
    <col min="8734" max="8734" width="2.83203125" style="71" customWidth="1"/>
    <col min="8735" max="8735" width="2.33203125" style="71" customWidth="1"/>
    <col min="8736" max="8736" width="1.33203125" style="71" customWidth="1"/>
    <col min="8737" max="8737" width="2.6640625" style="71" customWidth="1"/>
    <col min="8738" max="8738" width="20.33203125" style="71" customWidth="1"/>
    <col min="8739" max="8746" width="9.6640625" style="71" customWidth="1"/>
    <col min="8747" max="8747" width="1.33203125" style="71" customWidth="1"/>
    <col min="8748" max="8748" width="2.83203125" style="71" customWidth="1"/>
    <col min="8749" max="8749" width="2.33203125" style="71" customWidth="1"/>
    <col min="8750" max="8750" width="1.33203125" style="71" customWidth="1"/>
    <col min="8751" max="8751" width="2.6640625" style="71" customWidth="1"/>
    <col min="8752" max="8752" width="20.33203125" style="71" customWidth="1"/>
    <col min="8753" max="8760" width="9.6640625" style="71" customWidth="1"/>
    <col min="8761" max="8960" width="11.83203125" style="71"/>
    <col min="8961" max="8961" width="1.33203125" style="71" customWidth="1"/>
    <col min="8962" max="8962" width="2.83203125" style="71" customWidth="1"/>
    <col min="8963" max="8963" width="2.33203125" style="71" customWidth="1"/>
    <col min="8964" max="8964" width="1.33203125" style="71" customWidth="1"/>
    <col min="8965" max="8965" width="2.6640625" style="71" customWidth="1"/>
    <col min="8966" max="8966" width="20.33203125" style="71" customWidth="1"/>
    <col min="8967" max="8974" width="9.6640625" style="71" customWidth="1"/>
    <col min="8975" max="8975" width="1.33203125" style="71" customWidth="1"/>
    <col min="8976" max="8976" width="2.83203125" style="71" customWidth="1"/>
    <col min="8977" max="8977" width="2.33203125" style="71" customWidth="1"/>
    <col min="8978" max="8978" width="1.33203125" style="71" customWidth="1"/>
    <col min="8979" max="8979" width="2.6640625" style="71" customWidth="1"/>
    <col min="8980" max="8980" width="20.33203125" style="71" customWidth="1"/>
    <col min="8981" max="8988" width="9.6640625" style="71" customWidth="1"/>
    <col min="8989" max="8989" width="1.33203125" style="71" customWidth="1"/>
    <col min="8990" max="8990" width="2.83203125" style="71" customWidth="1"/>
    <col min="8991" max="8991" width="2.33203125" style="71" customWidth="1"/>
    <col min="8992" max="8992" width="1.33203125" style="71" customWidth="1"/>
    <col min="8993" max="8993" width="2.6640625" style="71" customWidth="1"/>
    <col min="8994" max="8994" width="20.33203125" style="71" customWidth="1"/>
    <col min="8995" max="9002" width="9.6640625" style="71" customWidth="1"/>
    <col min="9003" max="9003" width="1.33203125" style="71" customWidth="1"/>
    <col min="9004" max="9004" width="2.83203125" style="71" customWidth="1"/>
    <col min="9005" max="9005" width="2.33203125" style="71" customWidth="1"/>
    <col min="9006" max="9006" width="1.33203125" style="71" customWidth="1"/>
    <col min="9007" max="9007" width="2.6640625" style="71" customWidth="1"/>
    <col min="9008" max="9008" width="20.33203125" style="71" customWidth="1"/>
    <col min="9009" max="9016" width="9.6640625" style="71" customWidth="1"/>
    <col min="9017" max="9216" width="11.83203125" style="71"/>
    <col min="9217" max="9217" width="1.33203125" style="71" customWidth="1"/>
    <col min="9218" max="9218" width="2.83203125" style="71" customWidth="1"/>
    <col min="9219" max="9219" width="2.33203125" style="71" customWidth="1"/>
    <col min="9220" max="9220" width="1.33203125" style="71" customWidth="1"/>
    <col min="9221" max="9221" width="2.6640625" style="71" customWidth="1"/>
    <col min="9222" max="9222" width="20.33203125" style="71" customWidth="1"/>
    <col min="9223" max="9230" width="9.6640625" style="71" customWidth="1"/>
    <col min="9231" max="9231" width="1.33203125" style="71" customWidth="1"/>
    <col min="9232" max="9232" width="2.83203125" style="71" customWidth="1"/>
    <col min="9233" max="9233" width="2.33203125" style="71" customWidth="1"/>
    <col min="9234" max="9234" width="1.33203125" style="71" customWidth="1"/>
    <col min="9235" max="9235" width="2.6640625" style="71" customWidth="1"/>
    <col min="9236" max="9236" width="20.33203125" style="71" customWidth="1"/>
    <col min="9237" max="9244" width="9.6640625" style="71" customWidth="1"/>
    <col min="9245" max="9245" width="1.33203125" style="71" customWidth="1"/>
    <col min="9246" max="9246" width="2.83203125" style="71" customWidth="1"/>
    <col min="9247" max="9247" width="2.33203125" style="71" customWidth="1"/>
    <col min="9248" max="9248" width="1.33203125" style="71" customWidth="1"/>
    <col min="9249" max="9249" width="2.6640625" style="71" customWidth="1"/>
    <col min="9250" max="9250" width="20.33203125" style="71" customWidth="1"/>
    <col min="9251" max="9258" width="9.6640625" style="71" customWidth="1"/>
    <col min="9259" max="9259" width="1.33203125" style="71" customWidth="1"/>
    <col min="9260" max="9260" width="2.83203125" style="71" customWidth="1"/>
    <col min="9261" max="9261" width="2.33203125" style="71" customWidth="1"/>
    <col min="9262" max="9262" width="1.33203125" style="71" customWidth="1"/>
    <col min="9263" max="9263" width="2.6640625" style="71" customWidth="1"/>
    <col min="9264" max="9264" width="20.33203125" style="71" customWidth="1"/>
    <col min="9265" max="9272" width="9.6640625" style="71" customWidth="1"/>
    <col min="9273" max="9472" width="11.83203125" style="71"/>
    <col min="9473" max="9473" width="1.33203125" style="71" customWidth="1"/>
    <col min="9474" max="9474" width="2.83203125" style="71" customWidth="1"/>
    <col min="9475" max="9475" width="2.33203125" style="71" customWidth="1"/>
    <col min="9476" max="9476" width="1.33203125" style="71" customWidth="1"/>
    <col min="9477" max="9477" width="2.6640625" style="71" customWidth="1"/>
    <col min="9478" max="9478" width="20.33203125" style="71" customWidth="1"/>
    <col min="9479" max="9486" width="9.6640625" style="71" customWidth="1"/>
    <col min="9487" max="9487" width="1.33203125" style="71" customWidth="1"/>
    <col min="9488" max="9488" width="2.83203125" style="71" customWidth="1"/>
    <col min="9489" max="9489" width="2.33203125" style="71" customWidth="1"/>
    <col min="9490" max="9490" width="1.33203125" style="71" customWidth="1"/>
    <col min="9491" max="9491" width="2.6640625" style="71" customWidth="1"/>
    <col min="9492" max="9492" width="20.33203125" style="71" customWidth="1"/>
    <col min="9493" max="9500" width="9.6640625" style="71" customWidth="1"/>
    <col min="9501" max="9501" width="1.33203125" style="71" customWidth="1"/>
    <col min="9502" max="9502" width="2.83203125" style="71" customWidth="1"/>
    <col min="9503" max="9503" width="2.33203125" style="71" customWidth="1"/>
    <col min="9504" max="9504" width="1.33203125" style="71" customWidth="1"/>
    <col min="9505" max="9505" width="2.6640625" style="71" customWidth="1"/>
    <col min="9506" max="9506" width="20.33203125" style="71" customWidth="1"/>
    <col min="9507" max="9514" width="9.6640625" style="71" customWidth="1"/>
    <col min="9515" max="9515" width="1.33203125" style="71" customWidth="1"/>
    <col min="9516" max="9516" width="2.83203125" style="71" customWidth="1"/>
    <col min="9517" max="9517" width="2.33203125" style="71" customWidth="1"/>
    <col min="9518" max="9518" width="1.33203125" style="71" customWidth="1"/>
    <col min="9519" max="9519" width="2.6640625" style="71" customWidth="1"/>
    <col min="9520" max="9520" width="20.33203125" style="71" customWidth="1"/>
    <col min="9521" max="9528" width="9.6640625" style="71" customWidth="1"/>
    <col min="9529" max="9728" width="11.83203125" style="71"/>
    <col min="9729" max="9729" width="1.33203125" style="71" customWidth="1"/>
    <col min="9730" max="9730" width="2.83203125" style="71" customWidth="1"/>
    <col min="9731" max="9731" width="2.33203125" style="71" customWidth="1"/>
    <col min="9732" max="9732" width="1.33203125" style="71" customWidth="1"/>
    <col min="9733" max="9733" width="2.6640625" style="71" customWidth="1"/>
    <col min="9734" max="9734" width="20.33203125" style="71" customWidth="1"/>
    <col min="9735" max="9742" width="9.6640625" style="71" customWidth="1"/>
    <col min="9743" max="9743" width="1.33203125" style="71" customWidth="1"/>
    <col min="9744" max="9744" width="2.83203125" style="71" customWidth="1"/>
    <col min="9745" max="9745" width="2.33203125" style="71" customWidth="1"/>
    <col min="9746" max="9746" width="1.33203125" style="71" customWidth="1"/>
    <col min="9747" max="9747" width="2.6640625" style="71" customWidth="1"/>
    <col min="9748" max="9748" width="20.33203125" style="71" customWidth="1"/>
    <col min="9749" max="9756" width="9.6640625" style="71" customWidth="1"/>
    <col min="9757" max="9757" width="1.33203125" style="71" customWidth="1"/>
    <col min="9758" max="9758" width="2.83203125" style="71" customWidth="1"/>
    <col min="9759" max="9759" width="2.33203125" style="71" customWidth="1"/>
    <col min="9760" max="9760" width="1.33203125" style="71" customWidth="1"/>
    <col min="9761" max="9761" width="2.6640625" style="71" customWidth="1"/>
    <col min="9762" max="9762" width="20.33203125" style="71" customWidth="1"/>
    <col min="9763" max="9770" width="9.6640625" style="71" customWidth="1"/>
    <col min="9771" max="9771" width="1.33203125" style="71" customWidth="1"/>
    <col min="9772" max="9772" width="2.83203125" style="71" customWidth="1"/>
    <col min="9773" max="9773" width="2.33203125" style="71" customWidth="1"/>
    <col min="9774" max="9774" width="1.33203125" style="71" customWidth="1"/>
    <col min="9775" max="9775" width="2.6640625" style="71" customWidth="1"/>
    <col min="9776" max="9776" width="20.33203125" style="71" customWidth="1"/>
    <col min="9777" max="9784" width="9.6640625" style="71" customWidth="1"/>
    <col min="9785" max="9984" width="11.83203125" style="71"/>
    <col min="9985" max="9985" width="1.33203125" style="71" customWidth="1"/>
    <col min="9986" max="9986" width="2.83203125" style="71" customWidth="1"/>
    <col min="9987" max="9987" width="2.33203125" style="71" customWidth="1"/>
    <col min="9988" max="9988" width="1.33203125" style="71" customWidth="1"/>
    <col min="9989" max="9989" width="2.6640625" style="71" customWidth="1"/>
    <col min="9990" max="9990" width="20.33203125" style="71" customWidth="1"/>
    <col min="9991" max="9998" width="9.6640625" style="71" customWidth="1"/>
    <col min="9999" max="9999" width="1.33203125" style="71" customWidth="1"/>
    <col min="10000" max="10000" width="2.83203125" style="71" customWidth="1"/>
    <col min="10001" max="10001" width="2.33203125" style="71" customWidth="1"/>
    <col min="10002" max="10002" width="1.33203125" style="71" customWidth="1"/>
    <col min="10003" max="10003" width="2.6640625" style="71" customWidth="1"/>
    <col min="10004" max="10004" width="20.33203125" style="71" customWidth="1"/>
    <col min="10005" max="10012" width="9.6640625" style="71" customWidth="1"/>
    <col min="10013" max="10013" width="1.33203125" style="71" customWidth="1"/>
    <col min="10014" max="10014" width="2.83203125" style="71" customWidth="1"/>
    <col min="10015" max="10015" width="2.33203125" style="71" customWidth="1"/>
    <col min="10016" max="10016" width="1.33203125" style="71" customWidth="1"/>
    <col min="10017" max="10017" width="2.6640625" style="71" customWidth="1"/>
    <col min="10018" max="10018" width="20.33203125" style="71" customWidth="1"/>
    <col min="10019" max="10026" width="9.6640625" style="71" customWidth="1"/>
    <col min="10027" max="10027" width="1.33203125" style="71" customWidth="1"/>
    <col min="10028" max="10028" width="2.83203125" style="71" customWidth="1"/>
    <col min="10029" max="10029" width="2.33203125" style="71" customWidth="1"/>
    <col min="10030" max="10030" width="1.33203125" style="71" customWidth="1"/>
    <col min="10031" max="10031" width="2.6640625" style="71" customWidth="1"/>
    <col min="10032" max="10032" width="20.33203125" style="71" customWidth="1"/>
    <col min="10033" max="10040" width="9.6640625" style="71" customWidth="1"/>
    <col min="10041" max="10240" width="11.83203125" style="71"/>
    <col min="10241" max="10241" width="1.33203125" style="71" customWidth="1"/>
    <col min="10242" max="10242" width="2.83203125" style="71" customWidth="1"/>
    <col min="10243" max="10243" width="2.33203125" style="71" customWidth="1"/>
    <col min="10244" max="10244" width="1.33203125" style="71" customWidth="1"/>
    <col min="10245" max="10245" width="2.6640625" style="71" customWidth="1"/>
    <col min="10246" max="10246" width="20.33203125" style="71" customWidth="1"/>
    <col min="10247" max="10254" width="9.6640625" style="71" customWidth="1"/>
    <col min="10255" max="10255" width="1.33203125" style="71" customWidth="1"/>
    <col min="10256" max="10256" width="2.83203125" style="71" customWidth="1"/>
    <col min="10257" max="10257" width="2.33203125" style="71" customWidth="1"/>
    <col min="10258" max="10258" width="1.33203125" style="71" customWidth="1"/>
    <col min="10259" max="10259" width="2.6640625" style="71" customWidth="1"/>
    <col min="10260" max="10260" width="20.33203125" style="71" customWidth="1"/>
    <col min="10261" max="10268" width="9.6640625" style="71" customWidth="1"/>
    <col min="10269" max="10269" width="1.33203125" style="71" customWidth="1"/>
    <col min="10270" max="10270" width="2.83203125" style="71" customWidth="1"/>
    <col min="10271" max="10271" width="2.33203125" style="71" customWidth="1"/>
    <col min="10272" max="10272" width="1.33203125" style="71" customWidth="1"/>
    <col min="10273" max="10273" width="2.6640625" style="71" customWidth="1"/>
    <col min="10274" max="10274" width="20.33203125" style="71" customWidth="1"/>
    <col min="10275" max="10282" width="9.6640625" style="71" customWidth="1"/>
    <col min="10283" max="10283" width="1.33203125" style="71" customWidth="1"/>
    <col min="10284" max="10284" width="2.83203125" style="71" customWidth="1"/>
    <col min="10285" max="10285" width="2.33203125" style="71" customWidth="1"/>
    <col min="10286" max="10286" width="1.33203125" style="71" customWidth="1"/>
    <col min="10287" max="10287" width="2.6640625" style="71" customWidth="1"/>
    <col min="10288" max="10288" width="20.33203125" style="71" customWidth="1"/>
    <col min="10289" max="10296" width="9.6640625" style="71" customWidth="1"/>
    <col min="10297" max="10496" width="11.83203125" style="71"/>
    <col min="10497" max="10497" width="1.33203125" style="71" customWidth="1"/>
    <col min="10498" max="10498" width="2.83203125" style="71" customWidth="1"/>
    <col min="10499" max="10499" width="2.33203125" style="71" customWidth="1"/>
    <col min="10500" max="10500" width="1.33203125" style="71" customWidth="1"/>
    <col min="10501" max="10501" width="2.6640625" style="71" customWidth="1"/>
    <col min="10502" max="10502" width="20.33203125" style="71" customWidth="1"/>
    <col min="10503" max="10510" width="9.6640625" style="71" customWidth="1"/>
    <col min="10511" max="10511" width="1.33203125" style="71" customWidth="1"/>
    <col min="10512" max="10512" width="2.83203125" style="71" customWidth="1"/>
    <col min="10513" max="10513" width="2.33203125" style="71" customWidth="1"/>
    <col min="10514" max="10514" width="1.33203125" style="71" customWidth="1"/>
    <col min="10515" max="10515" width="2.6640625" style="71" customWidth="1"/>
    <col min="10516" max="10516" width="20.33203125" style="71" customWidth="1"/>
    <col min="10517" max="10524" width="9.6640625" style="71" customWidth="1"/>
    <col min="10525" max="10525" width="1.33203125" style="71" customWidth="1"/>
    <col min="10526" max="10526" width="2.83203125" style="71" customWidth="1"/>
    <col min="10527" max="10527" width="2.33203125" style="71" customWidth="1"/>
    <col min="10528" max="10528" width="1.33203125" style="71" customWidth="1"/>
    <col min="10529" max="10529" width="2.6640625" style="71" customWidth="1"/>
    <col min="10530" max="10530" width="20.33203125" style="71" customWidth="1"/>
    <col min="10531" max="10538" width="9.6640625" style="71" customWidth="1"/>
    <col min="10539" max="10539" width="1.33203125" style="71" customWidth="1"/>
    <col min="10540" max="10540" width="2.83203125" style="71" customWidth="1"/>
    <col min="10541" max="10541" width="2.33203125" style="71" customWidth="1"/>
    <col min="10542" max="10542" width="1.33203125" style="71" customWidth="1"/>
    <col min="10543" max="10543" width="2.6640625" style="71" customWidth="1"/>
    <col min="10544" max="10544" width="20.33203125" style="71" customWidth="1"/>
    <col min="10545" max="10552" width="9.6640625" style="71" customWidth="1"/>
    <col min="10553" max="10752" width="11.83203125" style="71"/>
    <col min="10753" max="10753" width="1.33203125" style="71" customWidth="1"/>
    <col min="10754" max="10754" width="2.83203125" style="71" customWidth="1"/>
    <col min="10755" max="10755" width="2.33203125" style="71" customWidth="1"/>
    <col min="10756" max="10756" width="1.33203125" style="71" customWidth="1"/>
    <col min="10757" max="10757" width="2.6640625" style="71" customWidth="1"/>
    <col min="10758" max="10758" width="20.33203125" style="71" customWidth="1"/>
    <col min="10759" max="10766" width="9.6640625" style="71" customWidth="1"/>
    <col min="10767" max="10767" width="1.33203125" style="71" customWidth="1"/>
    <col min="10768" max="10768" width="2.83203125" style="71" customWidth="1"/>
    <col min="10769" max="10769" width="2.33203125" style="71" customWidth="1"/>
    <col min="10770" max="10770" width="1.33203125" style="71" customWidth="1"/>
    <col min="10771" max="10771" width="2.6640625" style="71" customWidth="1"/>
    <col min="10772" max="10772" width="20.33203125" style="71" customWidth="1"/>
    <col min="10773" max="10780" width="9.6640625" style="71" customWidth="1"/>
    <col min="10781" max="10781" width="1.33203125" style="71" customWidth="1"/>
    <col min="10782" max="10782" width="2.83203125" style="71" customWidth="1"/>
    <col min="10783" max="10783" width="2.33203125" style="71" customWidth="1"/>
    <col min="10784" max="10784" width="1.33203125" style="71" customWidth="1"/>
    <col min="10785" max="10785" width="2.6640625" style="71" customWidth="1"/>
    <col min="10786" max="10786" width="20.33203125" style="71" customWidth="1"/>
    <col min="10787" max="10794" width="9.6640625" style="71" customWidth="1"/>
    <col min="10795" max="10795" width="1.33203125" style="71" customWidth="1"/>
    <col min="10796" max="10796" width="2.83203125" style="71" customWidth="1"/>
    <col min="10797" max="10797" width="2.33203125" style="71" customWidth="1"/>
    <col min="10798" max="10798" width="1.33203125" style="71" customWidth="1"/>
    <col min="10799" max="10799" width="2.6640625" style="71" customWidth="1"/>
    <col min="10800" max="10800" width="20.33203125" style="71" customWidth="1"/>
    <col min="10801" max="10808" width="9.6640625" style="71" customWidth="1"/>
    <col min="10809" max="11008" width="11.83203125" style="71"/>
    <col min="11009" max="11009" width="1.33203125" style="71" customWidth="1"/>
    <col min="11010" max="11010" width="2.83203125" style="71" customWidth="1"/>
    <col min="11011" max="11011" width="2.33203125" style="71" customWidth="1"/>
    <col min="11012" max="11012" width="1.33203125" style="71" customWidth="1"/>
    <col min="11013" max="11013" width="2.6640625" style="71" customWidth="1"/>
    <col min="11014" max="11014" width="20.33203125" style="71" customWidth="1"/>
    <col min="11015" max="11022" width="9.6640625" style="71" customWidth="1"/>
    <col min="11023" max="11023" width="1.33203125" style="71" customWidth="1"/>
    <col min="11024" max="11024" width="2.83203125" style="71" customWidth="1"/>
    <col min="11025" max="11025" width="2.33203125" style="71" customWidth="1"/>
    <col min="11026" max="11026" width="1.33203125" style="71" customWidth="1"/>
    <col min="11027" max="11027" width="2.6640625" style="71" customWidth="1"/>
    <col min="11028" max="11028" width="20.33203125" style="71" customWidth="1"/>
    <col min="11029" max="11036" width="9.6640625" style="71" customWidth="1"/>
    <col min="11037" max="11037" width="1.33203125" style="71" customWidth="1"/>
    <col min="11038" max="11038" width="2.83203125" style="71" customWidth="1"/>
    <col min="11039" max="11039" width="2.33203125" style="71" customWidth="1"/>
    <col min="11040" max="11040" width="1.33203125" style="71" customWidth="1"/>
    <col min="11041" max="11041" width="2.6640625" style="71" customWidth="1"/>
    <col min="11042" max="11042" width="20.33203125" style="71" customWidth="1"/>
    <col min="11043" max="11050" width="9.6640625" style="71" customWidth="1"/>
    <col min="11051" max="11051" width="1.33203125" style="71" customWidth="1"/>
    <col min="11052" max="11052" width="2.83203125" style="71" customWidth="1"/>
    <col min="11053" max="11053" width="2.33203125" style="71" customWidth="1"/>
    <col min="11054" max="11054" width="1.33203125" style="71" customWidth="1"/>
    <col min="11055" max="11055" width="2.6640625" style="71" customWidth="1"/>
    <col min="11056" max="11056" width="20.33203125" style="71" customWidth="1"/>
    <col min="11057" max="11064" width="9.6640625" style="71" customWidth="1"/>
    <col min="11065" max="11264" width="11.83203125" style="71"/>
    <col min="11265" max="11265" width="1.33203125" style="71" customWidth="1"/>
    <col min="11266" max="11266" width="2.83203125" style="71" customWidth="1"/>
    <col min="11267" max="11267" width="2.33203125" style="71" customWidth="1"/>
    <col min="11268" max="11268" width="1.33203125" style="71" customWidth="1"/>
    <col min="11269" max="11269" width="2.6640625" style="71" customWidth="1"/>
    <col min="11270" max="11270" width="20.33203125" style="71" customWidth="1"/>
    <col min="11271" max="11278" width="9.6640625" style="71" customWidth="1"/>
    <col min="11279" max="11279" width="1.33203125" style="71" customWidth="1"/>
    <col min="11280" max="11280" width="2.83203125" style="71" customWidth="1"/>
    <col min="11281" max="11281" width="2.33203125" style="71" customWidth="1"/>
    <col min="11282" max="11282" width="1.33203125" style="71" customWidth="1"/>
    <col min="11283" max="11283" width="2.6640625" style="71" customWidth="1"/>
    <col min="11284" max="11284" width="20.33203125" style="71" customWidth="1"/>
    <col min="11285" max="11292" width="9.6640625" style="71" customWidth="1"/>
    <col min="11293" max="11293" width="1.33203125" style="71" customWidth="1"/>
    <col min="11294" max="11294" width="2.83203125" style="71" customWidth="1"/>
    <col min="11295" max="11295" width="2.33203125" style="71" customWidth="1"/>
    <col min="11296" max="11296" width="1.33203125" style="71" customWidth="1"/>
    <col min="11297" max="11297" width="2.6640625" style="71" customWidth="1"/>
    <col min="11298" max="11298" width="20.33203125" style="71" customWidth="1"/>
    <col min="11299" max="11306" width="9.6640625" style="71" customWidth="1"/>
    <col min="11307" max="11307" width="1.33203125" style="71" customWidth="1"/>
    <col min="11308" max="11308" width="2.83203125" style="71" customWidth="1"/>
    <col min="11309" max="11309" width="2.33203125" style="71" customWidth="1"/>
    <col min="11310" max="11310" width="1.33203125" style="71" customWidth="1"/>
    <col min="11311" max="11311" width="2.6640625" style="71" customWidth="1"/>
    <col min="11312" max="11312" width="20.33203125" style="71" customWidth="1"/>
    <col min="11313" max="11320" width="9.6640625" style="71" customWidth="1"/>
    <col min="11321" max="11520" width="11.83203125" style="71"/>
    <col min="11521" max="11521" width="1.33203125" style="71" customWidth="1"/>
    <col min="11522" max="11522" width="2.83203125" style="71" customWidth="1"/>
    <col min="11523" max="11523" width="2.33203125" style="71" customWidth="1"/>
    <col min="11524" max="11524" width="1.33203125" style="71" customWidth="1"/>
    <col min="11525" max="11525" width="2.6640625" style="71" customWidth="1"/>
    <col min="11526" max="11526" width="20.33203125" style="71" customWidth="1"/>
    <col min="11527" max="11534" width="9.6640625" style="71" customWidth="1"/>
    <col min="11535" max="11535" width="1.33203125" style="71" customWidth="1"/>
    <col min="11536" max="11536" width="2.83203125" style="71" customWidth="1"/>
    <col min="11537" max="11537" width="2.33203125" style="71" customWidth="1"/>
    <col min="11538" max="11538" width="1.33203125" style="71" customWidth="1"/>
    <col min="11539" max="11539" width="2.6640625" style="71" customWidth="1"/>
    <col min="11540" max="11540" width="20.33203125" style="71" customWidth="1"/>
    <col min="11541" max="11548" width="9.6640625" style="71" customWidth="1"/>
    <col min="11549" max="11549" width="1.33203125" style="71" customWidth="1"/>
    <col min="11550" max="11550" width="2.83203125" style="71" customWidth="1"/>
    <col min="11551" max="11551" width="2.33203125" style="71" customWidth="1"/>
    <col min="11552" max="11552" width="1.33203125" style="71" customWidth="1"/>
    <col min="11553" max="11553" width="2.6640625" style="71" customWidth="1"/>
    <col min="11554" max="11554" width="20.33203125" style="71" customWidth="1"/>
    <col min="11555" max="11562" width="9.6640625" style="71" customWidth="1"/>
    <col min="11563" max="11563" width="1.33203125" style="71" customWidth="1"/>
    <col min="11564" max="11564" width="2.83203125" style="71" customWidth="1"/>
    <col min="11565" max="11565" width="2.33203125" style="71" customWidth="1"/>
    <col min="11566" max="11566" width="1.33203125" style="71" customWidth="1"/>
    <col min="11567" max="11567" width="2.6640625" style="71" customWidth="1"/>
    <col min="11568" max="11568" width="20.33203125" style="71" customWidth="1"/>
    <col min="11569" max="11576" width="9.6640625" style="71" customWidth="1"/>
    <col min="11577" max="11776" width="11.83203125" style="71"/>
    <col min="11777" max="11777" width="1.33203125" style="71" customWidth="1"/>
    <col min="11778" max="11778" width="2.83203125" style="71" customWidth="1"/>
    <col min="11779" max="11779" width="2.33203125" style="71" customWidth="1"/>
    <col min="11780" max="11780" width="1.33203125" style="71" customWidth="1"/>
    <col min="11781" max="11781" width="2.6640625" style="71" customWidth="1"/>
    <col min="11782" max="11782" width="20.33203125" style="71" customWidth="1"/>
    <col min="11783" max="11790" width="9.6640625" style="71" customWidth="1"/>
    <col min="11791" max="11791" width="1.33203125" style="71" customWidth="1"/>
    <col min="11792" max="11792" width="2.83203125" style="71" customWidth="1"/>
    <col min="11793" max="11793" width="2.33203125" style="71" customWidth="1"/>
    <col min="11794" max="11794" width="1.33203125" style="71" customWidth="1"/>
    <col min="11795" max="11795" width="2.6640625" style="71" customWidth="1"/>
    <col min="11796" max="11796" width="20.33203125" style="71" customWidth="1"/>
    <col min="11797" max="11804" width="9.6640625" style="71" customWidth="1"/>
    <col min="11805" max="11805" width="1.33203125" style="71" customWidth="1"/>
    <col min="11806" max="11806" width="2.83203125" style="71" customWidth="1"/>
    <col min="11807" max="11807" width="2.33203125" style="71" customWidth="1"/>
    <col min="11808" max="11808" width="1.33203125" style="71" customWidth="1"/>
    <col min="11809" max="11809" width="2.6640625" style="71" customWidth="1"/>
    <col min="11810" max="11810" width="20.33203125" style="71" customWidth="1"/>
    <col min="11811" max="11818" width="9.6640625" style="71" customWidth="1"/>
    <col min="11819" max="11819" width="1.33203125" style="71" customWidth="1"/>
    <col min="11820" max="11820" width="2.83203125" style="71" customWidth="1"/>
    <col min="11821" max="11821" width="2.33203125" style="71" customWidth="1"/>
    <col min="11822" max="11822" width="1.33203125" style="71" customWidth="1"/>
    <col min="11823" max="11823" width="2.6640625" style="71" customWidth="1"/>
    <col min="11824" max="11824" width="20.33203125" style="71" customWidth="1"/>
    <col min="11825" max="11832" width="9.6640625" style="71" customWidth="1"/>
    <col min="11833" max="12032" width="11.83203125" style="71"/>
    <col min="12033" max="12033" width="1.33203125" style="71" customWidth="1"/>
    <col min="12034" max="12034" width="2.83203125" style="71" customWidth="1"/>
    <col min="12035" max="12035" width="2.33203125" style="71" customWidth="1"/>
    <col min="12036" max="12036" width="1.33203125" style="71" customWidth="1"/>
    <col min="12037" max="12037" width="2.6640625" style="71" customWidth="1"/>
    <col min="12038" max="12038" width="20.33203125" style="71" customWidth="1"/>
    <col min="12039" max="12046" width="9.6640625" style="71" customWidth="1"/>
    <col min="12047" max="12047" width="1.33203125" style="71" customWidth="1"/>
    <col min="12048" max="12048" width="2.83203125" style="71" customWidth="1"/>
    <col min="12049" max="12049" width="2.33203125" style="71" customWidth="1"/>
    <col min="12050" max="12050" width="1.33203125" style="71" customWidth="1"/>
    <col min="12051" max="12051" width="2.6640625" style="71" customWidth="1"/>
    <col min="12052" max="12052" width="20.33203125" style="71" customWidth="1"/>
    <col min="12053" max="12060" width="9.6640625" style="71" customWidth="1"/>
    <col min="12061" max="12061" width="1.33203125" style="71" customWidth="1"/>
    <col min="12062" max="12062" width="2.83203125" style="71" customWidth="1"/>
    <col min="12063" max="12063" width="2.33203125" style="71" customWidth="1"/>
    <col min="12064" max="12064" width="1.33203125" style="71" customWidth="1"/>
    <col min="12065" max="12065" width="2.6640625" style="71" customWidth="1"/>
    <col min="12066" max="12066" width="20.33203125" style="71" customWidth="1"/>
    <col min="12067" max="12074" width="9.6640625" style="71" customWidth="1"/>
    <col min="12075" max="12075" width="1.33203125" style="71" customWidth="1"/>
    <col min="12076" max="12076" width="2.83203125" style="71" customWidth="1"/>
    <col min="12077" max="12077" width="2.33203125" style="71" customWidth="1"/>
    <col min="12078" max="12078" width="1.33203125" style="71" customWidth="1"/>
    <col min="12079" max="12079" width="2.6640625" style="71" customWidth="1"/>
    <col min="12080" max="12080" width="20.33203125" style="71" customWidth="1"/>
    <col min="12081" max="12088" width="9.6640625" style="71" customWidth="1"/>
    <col min="12089" max="12288" width="11.83203125" style="71"/>
    <col min="12289" max="12289" width="1.33203125" style="71" customWidth="1"/>
    <col min="12290" max="12290" width="2.83203125" style="71" customWidth="1"/>
    <col min="12291" max="12291" width="2.33203125" style="71" customWidth="1"/>
    <col min="12292" max="12292" width="1.33203125" style="71" customWidth="1"/>
    <col min="12293" max="12293" width="2.6640625" style="71" customWidth="1"/>
    <col min="12294" max="12294" width="20.33203125" style="71" customWidth="1"/>
    <col min="12295" max="12302" width="9.6640625" style="71" customWidth="1"/>
    <col min="12303" max="12303" width="1.33203125" style="71" customWidth="1"/>
    <col min="12304" max="12304" width="2.83203125" style="71" customWidth="1"/>
    <col min="12305" max="12305" width="2.33203125" style="71" customWidth="1"/>
    <col min="12306" max="12306" width="1.33203125" style="71" customWidth="1"/>
    <col min="12307" max="12307" width="2.6640625" style="71" customWidth="1"/>
    <col min="12308" max="12308" width="20.33203125" style="71" customWidth="1"/>
    <col min="12309" max="12316" width="9.6640625" style="71" customWidth="1"/>
    <col min="12317" max="12317" width="1.33203125" style="71" customWidth="1"/>
    <col min="12318" max="12318" width="2.83203125" style="71" customWidth="1"/>
    <col min="12319" max="12319" width="2.33203125" style="71" customWidth="1"/>
    <col min="12320" max="12320" width="1.33203125" style="71" customWidth="1"/>
    <col min="12321" max="12321" width="2.6640625" style="71" customWidth="1"/>
    <col min="12322" max="12322" width="20.33203125" style="71" customWidth="1"/>
    <col min="12323" max="12330" width="9.6640625" style="71" customWidth="1"/>
    <col min="12331" max="12331" width="1.33203125" style="71" customWidth="1"/>
    <col min="12332" max="12332" width="2.83203125" style="71" customWidth="1"/>
    <col min="12333" max="12333" width="2.33203125" style="71" customWidth="1"/>
    <col min="12334" max="12334" width="1.33203125" style="71" customWidth="1"/>
    <col min="12335" max="12335" width="2.6640625" style="71" customWidth="1"/>
    <col min="12336" max="12336" width="20.33203125" style="71" customWidth="1"/>
    <col min="12337" max="12344" width="9.6640625" style="71" customWidth="1"/>
    <col min="12345" max="12544" width="11.83203125" style="71"/>
    <col min="12545" max="12545" width="1.33203125" style="71" customWidth="1"/>
    <col min="12546" max="12546" width="2.83203125" style="71" customWidth="1"/>
    <col min="12547" max="12547" width="2.33203125" style="71" customWidth="1"/>
    <col min="12548" max="12548" width="1.33203125" style="71" customWidth="1"/>
    <col min="12549" max="12549" width="2.6640625" style="71" customWidth="1"/>
    <col min="12550" max="12550" width="20.33203125" style="71" customWidth="1"/>
    <col min="12551" max="12558" width="9.6640625" style="71" customWidth="1"/>
    <col min="12559" max="12559" width="1.33203125" style="71" customWidth="1"/>
    <col min="12560" max="12560" width="2.83203125" style="71" customWidth="1"/>
    <col min="12561" max="12561" width="2.33203125" style="71" customWidth="1"/>
    <col min="12562" max="12562" width="1.33203125" style="71" customWidth="1"/>
    <col min="12563" max="12563" width="2.6640625" style="71" customWidth="1"/>
    <col min="12564" max="12564" width="20.33203125" style="71" customWidth="1"/>
    <col min="12565" max="12572" width="9.6640625" style="71" customWidth="1"/>
    <col min="12573" max="12573" width="1.33203125" style="71" customWidth="1"/>
    <col min="12574" max="12574" width="2.83203125" style="71" customWidth="1"/>
    <col min="12575" max="12575" width="2.33203125" style="71" customWidth="1"/>
    <col min="12576" max="12576" width="1.33203125" style="71" customWidth="1"/>
    <col min="12577" max="12577" width="2.6640625" style="71" customWidth="1"/>
    <col min="12578" max="12578" width="20.33203125" style="71" customWidth="1"/>
    <col min="12579" max="12586" width="9.6640625" style="71" customWidth="1"/>
    <col min="12587" max="12587" width="1.33203125" style="71" customWidth="1"/>
    <col min="12588" max="12588" width="2.83203125" style="71" customWidth="1"/>
    <col min="12589" max="12589" width="2.33203125" style="71" customWidth="1"/>
    <col min="12590" max="12590" width="1.33203125" style="71" customWidth="1"/>
    <col min="12591" max="12591" width="2.6640625" style="71" customWidth="1"/>
    <col min="12592" max="12592" width="20.33203125" style="71" customWidth="1"/>
    <col min="12593" max="12600" width="9.6640625" style="71" customWidth="1"/>
    <col min="12601" max="12800" width="11.83203125" style="71"/>
    <col min="12801" max="12801" width="1.33203125" style="71" customWidth="1"/>
    <col min="12802" max="12802" width="2.83203125" style="71" customWidth="1"/>
    <col min="12803" max="12803" width="2.33203125" style="71" customWidth="1"/>
    <col min="12804" max="12804" width="1.33203125" style="71" customWidth="1"/>
    <col min="12805" max="12805" width="2.6640625" style="71" customWidth="1"/>
    <col min="12806" max="12806" width="20.33203125" style="71" customWidth="1"/>
    <col min="12807" max="12814" width="9.6640625" style="71" customWidth="1"/>
    <col min="12815" max="12815" width="1.33203125" style="71" customWidth="1"/>
    <col min="12816" max="12816" width="2.83203125" style="71" customWidth="1"/>
    <col min="12817" max="12817" width="2.33203125" style="71" customWidth="1"/>
    <col min="12818" max="12818" width="1.33203125" style="71" customWidth="1"/>
    <col min="12819" max="12819" width="2.6640625" style="71" customWidth="1"/>
    <col min="12820" max="12820" width="20.33203125" style="71" customWidth="1"/>
    <col min="12821" max="12828" width="9.6640625" style="71" customWidth="1"/>
    <col min="12829" max="12829" width="1.33203125" style="71" customWidth="1"/>
    <col min="12830" max="12830" width="2.83203125" style="71" customWidth="1"/>
    <col min="12831" max="12831" width="2.33203125" style="71" customWidth="1"/>
    <col min="12832" max="12832" width="1.33203125" style="71" customWidth="1"/>
    <col min="12833" max="12833" width="2.6640625" style="71" customWidth="1"/>
    <col min="12834" max="12834" width="20.33203125" style="71" customWidth="1"/>
    <col min="12835" max="12842" width="9.6640625" style="71" customWidth="1"/>
    <col min="12843" max="12843" width="1.33203125" style="71" customWidth="1"/>
    <col min="12844" max="12844" width="2.83203125" style="71" customWidth="1"/>
    <col min="12845" max="12845" width="2.33203125" style="71" customWidth="1"/>
    <col min="12846" max="12846" width="1.33203125" style="71" customWidth="1"/>
    <col min="12847" max="12847" width="2.6640625" style="71" customWidth="1"/>
    <col min="12848" max="12848" width="20.33203125" style="71" customWidth="1"/>
    <col min="12849" max="12856" width="9.6640625" style="71" customWidth="1"/>
    <col min="12857" max="13056" width="11.83203125" style="71"/>
    <col min="13057" max="13057" width="1.33203125" style="71" customWidth="1"/>
    <col min="13058" max="13058" width="2.83203125" style="71" customWidth="1"/>
    <col min="13059" max="13059" width="2.33203125" style="71" customWidth="1"/>
    <col min="13060" max="13060" width="1.33203125" style="71" customWidth="1"/>
    <col min="13061" max="13061" width="2.6640625" style="71" customWidth="1"/>
    <col min="13062" max="13062" width="20.33203125" style="71" customWidth="1"/>
    <col min="13063" max="13070" width="9.6640625" style="71" customWidth="1"/>
    <col min="13071" max="13071" width="1.33203125" style="71" customWidth="1"/>
    <col min="13072" max="13072" width="2.83203125" style="71" customWidth="1"/>
    <col min="13073" max="13073" width="2.33203125" style="71" customWidth="1"/>
    <col min="13074" max="13074" width="1.33203125" style="71" customWidth="1"/>
    <col min="13075" max="13075" width="2.6640625" style="71" customWidth="1"/>
    <col min="13076" max="13076" width="20.33203125" style="71" customWidth="1"/>
    <col min="13077" max="13084" width="9.6640625" style="71" customWidth="1"/>
    <col min="13085" max="13085" width="1.33203125" style="71" customWidth="1"/>
    <col min="13086" max="13086" width="2.83203125" style="71" customWidth="1"/>
    <col min="13087" max="13087" width="2.33203125" style="71" customWidth="1"/>
    <col min="13088" max="13088" width="1.33203125" style="71" customWidth="1"/>
    <col min="13089" max="13089" width="2.6640625" style="71" customWidth="1"/>
    <col min="13090" max="13090" width="20.33203125" style="71" customWidth="1"/>
    <col min="13091" max="13098" width="9.6640625" style="71" customWidth="1"/>
    <col min="13099" max="13099" width="1.33203125" style="71" customWidth="1"/>
    <col min="13100" max="13100" width="2.83203125" style="71" customWidth="1"/>
    <col min="13101" max="13101" width="2.33203125" style="71" customWidth="1"/>
    <col min="13102" max="13102" width="1.33203125" style="71" customWidth="1"/>
    <col min="13103" max="13103" width="2.6640625" style="71" customWidth="1"/>
    <col min="13104" max="13104" width="20.33203125" style="71" customWidth="1"/>
    <col min="13105" max="13112" width="9.6640625" style="71" customWidth="1"/>
    <col min="13113" max="13312" width="11.83203125" style="71"/>
    <col min="13313" max="13313" width="1.33203125" style="71" customWidth="1"/>
    <col min="13314" max="13314" width="2.83203125" style="71" customWidth="1"/>
    <col min="13315" max="13315" width="2.33203125" style="71" customWidth="1"/>
    <col min="13316" max="13316" width="1.33203125" style="71" customWidth="1"/>
    <col min="13317" max="13317" width="2.6640625" style="71" customWidth="1"/>
    <col min="13318" max="13318" width="20.33203125" style="71" customWidth="1"/>
    <col min="13319" max="13326" width="9.6640625" style="71" customWidth="1"/>
    <col min="13327" max="13327" width="1.33203125" style="71" customWidth="1"/>
    <col min="13328" max="13328" width="2.83203125" style="71" customWidth="1"/>
    <col min="13329" max="13329" width="2.33203125" style="71" customWidth="1"/>
    <col min="13330" max="13330" width="1.33203125" style="71" customWidth="1"/>
    <col min="13331" max="13331" width="2.6640625" style="71" customWidth="1"/>
    <col min="13332" max="13332" width="20.33203125" style="71" customWidth="1"/>
    <col min="13333" max="13340" width="9.6640625" style="71" customWidth="1"/>
    <col min="13341" max="13341" width="1.33203125" style="71" customWidth="1"/>
    <col min="13342" max="13342" width="2.83203125" style="71" customWidth="1"/>
    <col min="13343" max="13343" width="2.33203125" style="71" customWidth="1"/>
    <col min="13344" max="13344" width="1.33203125" style="71" customWidth="1"/>
    <col min="13345" max="13345" width="2.6640625" style="71" customWidth="1"/>
    <col min="13346" max="13346" width="20.33203125" style="71" customWidth="1"/>
    <col min="13347" max="13354" width="9.6640625" style="71" customWidth="1"/>
    <col min="13355" max="13355" width="1.33203125" style="71" customWidth="1"/>
    <col min="13356" max="13356" width="2.83203125" style="71" customWidth="1"/>
    <col min="13357" max="13357" width="2.33203125" style="71" customWidth="1"/>
    <col min="13358" max="13358" width="1.33203125" style="71" customWidth="1"/>
    <col min="13359" max="13359" width="2.6640625" style="71" customWidth="1"/>
    <col min="13360" max="13360" width="20.33203125" style="71" customWidth="1"/>
    <col min="13361" max="13368" width="9.6640625" style="71" customWidth="1"/>
    <col min="13369" max="13568" width="11.83203125" style="71"/>
    <col min="13569" max="13569" width="1.33203125" style="71" customWidth="1"/>
    <col min="13570" max="13570" width="2.83203125" style="71" customWidth="1"/>
    <col min="13571" max="13571" width="2.33203125" style="71" customWidth="1"/>
    <col min="13572" max="13572" width="1.33203125" style="71" customWidth="1"/>
    <col min="13573" max="13573" width="2.6640625" style="71" customWidth="1"/>
    <col min="13574" max="13574" width="20.33203125" style="71" customWidth="1"/>
    <col min="13575" max="13582" width="9.6640625" style="71" customWidth="1"/>
    <col min="13583" max="13583" width="1.33203125" style="71" customWidth="1"/>
    <col min="13584" max="13584" width="2.83203125" style="71" customWidth="1"/>
    <col min="13585" max="13585" width="2.33203125" style="71" customWidth="1"/>
    <col min="13586" max="13586" width="1.33203125" style="71" customWidth="1"/>
    <col min="13587" max="13587" width="2.6640625" style="71" customWidth="1"/>
    <col min="13588" max="13588" width="20.33203125" style="71" customWidth="1"/>
    <col min="13589" max="13596" width="9.6640625" style="71" customWidth="1"/>
    <col min="13597" max="13597" width="1.33203125" style="71" customWidth="1"/>
    <col min="13598" max="13598" width="2.83203125" style="71" customWidth="1"/>
    <col min="13599" max="13599" width="2.33203125" style="71" customWidth="1"/>
    <col min="13600" max="13600" width="1.33203125" style="71" customWidth="1"/>
    <col min="13601" max="13601" width="2.6640625" style="71" customWidth="1"/>
    <col min="13602" max="13602" width="20.33203125" style="71" customWidth="1"/>
    <col min="13603" max="13610" width="9.6640625" style="71" customWidth="1"/>
    <col min="13611" max="13611" width="1.33203125" style="71" customWidth="1"/>
    <col min="13612" max="13612" width="2.83203125" style="71" customWidth="1"/>
    <col min="13613" max="13613" width="2.33203125" style="71" customWidth="1"/>
    <col min="13614" max="13614" width="1.33203125" style="71" customWidth="1"/>
    <col min="13615" max="13615" width="2.6640625" style="71" customWidth="1"/>
    <col min="13616" max="13616" width="20.33203125" style="71" customWidth="1"/>
    <col min="13617" max="13624" width="9.6640625" style="71" customWidth="1"/>
    <col min="13625" max="13824" width="11.83203125" style="71"/>
    <col min="13825" max="13825" width="1.33203125" style="71" customWidth="1"/>
    <col min="13826" max="13826" width="2.83203125" style="71" customWidth="1"/>
    <col min="13827" max="13827" width="2.33203125" style="71" customWidth="1"/>
    <col min="13828" max="13828" width="1.33203125" style="71" customWidth="1"/>
    <col min="13829" max="13829" width="2.6640625" style="71" customWidth="1"/>
    <col min="13830" max="13830" width="20.33203125" style="71" customWidth="1"/>
    <col min="13831" max="13838" width="9.6640625" style="71" customWidth="1"/>
    <col min="13839" max="13839" width="1.33203125" style="71" customWidth="1"/>
    <col min="13840" max="13840" width="2.83203125" style="71" customWidth="1"/>
    <col min="13841" max="13841" width="2.33203125" style="71" customWidth="1"/>
    <col min="13842" max="13842" width="1.33203125" style="71" customWidth="1"/>
    <col min="13843" max="13843" width="2.6640625" style="71" customWidth="1"/>
    <col min="13844" max="13844" width="20.33203125" style="71" customWidth="1"/>
    <col min="13845" max="13852" width="9.6640625" style="71" customWidth="1"/>
    <col min="13853" max="13853" width="1.33203125" style="71" customWidth="1"/>
    <col min="13854" max="13854" width="2.83203125" style="71" customWidth="1"/>
    <col min="13855" max="13855" width="2.33203125" style="71" customWidth="1"/>
    <col min="13856" max="13856" width="1.33203125" style="71" customWidth="1"/>
    <col min="13857" max="13857" width="2.6640625" style="71" customWidth="1"/>
    <col min="13858" max="13858" width="20.33203125" style="71" customWidth="1"/>
    <col min="13859" max="13866" width="9.6640625" style="71" customWidth="1"/>
    <col min="13867" max="13867" width="1.33203125" style="71" customWidth="1"/>
    <col min="13868" max="13868" width="2.83203125" style="71" customWidth="1"/>
    <col min="13869" max="13869" width="2.33203125" style="71" customWidth="1"/>
    <col min="13870" max="13870" width="1.33203125" style="71" customWidth="1"/>
    <col min="13871" max="13871" width="2.6640625" style="71" customWidth="1"/>
    <col min="13872" max="13872" width="20.33203125" style="71" customWidth="1"/>
    <col min="13873" max="13880" width="9.6640625" style="71" customWidth="1"/>
    <col min="13881" max="14080" width="11.83203125" style="71"/>
    <col min="14081" max="14081" width="1.33203125" style="71" customWidth="1"/>
    <col min="14082" max="14082" width="2.83203125" style="71" customWidth="1"/>
    <col min="14083" max="14083" width="2.33203125" style="71" customWidth="1"/>
    <col min="14084" max="14084" width="1.33203125" style="71" customWidth="1"/>
    <col min="14085" max="14085" width="2.6640625" style="71" customWidth="1"/>
    <col min="14086" max="14086" width="20.33203125" style="71" customWidth="1"/>
    <col min="14087" max="14094" width="9.6640625" style="71" customWidth="1"/>
    <col min="14095" max="14095" width="1.33203125" style="71" customWidth="1"/>
    <col min="14096" max="14096" width="2.83203125" style="71" customWidth="1"/>
    <col min="14097" max="14097" width="2.33203125" style="71" customWidth="1"/>
    <col min="14098" max="14098" width="1.33203125" style="71" customWidth="1"/>
    <col min="14099" max="14099" width="2.6640625" style="71" customWidth="1"/>
    <col min="14100" max="14100" width="20.33203125" style="71" customWidth="1"/>
    <col min="14101" max="14108" width="9.6640625" style="71" customWidth="1"/>
    <col min="14109" max="14109" width="1.33203125" style="71" customWidth="1"/>
    <col min="14110" max="14110" width="2.83203125" style="71" customWidth="1"/>
    <col min="14111" max="14111" width="2.33203125" style="71" customWidth="1"/>
    <col min="14112" max="14112" width="1.33203125" style="71" customWidth="1"/>
    <col min="14113" max="14113" width="2.6640625" style="71" customWidth="1"/>
    <col min="14114" max="14114" width="20.33203125" style="71" customWidth="1"/>
    <col min="14115" max="14122" width="9.6640625" style="71" customWidth="1"/>
    <col min="14123" max="14123" width="1.33203125" style="71" customWidth="1"/>
    <col min="14124" max="14124" width="2.83203125" style="71" customWidth="1"/>
    <col min="14125" max="14125" width="2.33203125" style="71" customWidth="1"/>
    <col min="14126" max="14126" width="1.33203125" style="71" customWidth="1"/>
    <col min="14127" max="14127" width="2.6640625" style="71" customWidth="1"/>
    <col min="14128" max="14128" width="20.33203125" style="71" customWidth="1"/>
    <col min="14129" max="14136" width="9.6640625" style="71" customWidth="1"/>
    <col min="14137" max="14336" width="11.83203125" style="71"/>
    <col min="14337" max="14337" width="1.33203125" style="71" customWidth="1"/>
    <col min="14338" max="14338" width="2.83203125" style="71" customWidth="1"/>
    <col min="14339" max="14339" width="2.33203125" style="71" customWidth="1"/>
    <col min="14340" max="14340" width="1.33203125" style="71" customWidth="1"/>
    <col min="14341" max="14341" width="2.6640625" style="71" customWidth="1"/>
    <col min="14342" max="14342" width="20.33203125" style="71" customWidth="1"/>
    <col min="14343" max="14350" width="9.6640625" style="71" customWidth="1"/>
    <col min="14351" max="14351" width="1.33203125" style="71" customWidth="1"/>
    <col min="14352" max="14352" width="2.83203125" style="71" customWidth="1"/>
    <col min="14353" max="14353" width="2.33203125" style="71" customWidth="1"/>
    <col min="14354" max="14354" width="1.33203125" style="71" customWidth="1"/>
    <col min="14355" max="14355" width="2.6640625" style="71" customWidth="1"/>
    <col min="14356" max="14356" width="20.33203125" style="71" customWidth="1"/>
    <col min="14357" max="14364" width="9.6640625" style="71" customWidth="1"/>
    <col min="14365" max="14365" width="1.33203125" style="71" customWidth="1"/>
    <col min="14366" max="14366" width="2.83203125" style="71" customWidth="1"/>
    <col min="14367" max="14367" width="2.33203125" style="71" customWidth="1"/>
    <col min="14368" max="14368" width="1.33203125" style="71" customWidth="1"/>
    <col min="14369" max="14369" width="2.6640625" style="71" customWidth="1"/>
    <col min="14370" max="14370" width="20.33203125" style="71" customWidth="1"/>
    <col min="14371" max="14378" width="9.6640625" style="71" customWidth="1"/>
    <col min="14379" max="14379" width="1.33203125" style="71" customWidth="1"/>
    <col min="14380" max="14380" width="2.83203125" style="71" customWidth="1"/>
    <col min="14381" max="14381" width="2.33203125" style="71" customWidth="1"/>
    <col min="14382" max="14382" width="1.33203125" style="71" customWidth="1"/>
    <col min="14383" max="14383" width="2.6640625" style="71" customWidth="1"/>
    <col min="14384" max="14384" width="20.33203125" style="71" customWidth="1"/>
    <col min="14385" max="14392" width="9.6640625" style="71" customWidth="1"/>
    <col min="14393" max="14592" width="11.83203125" style="71"/>
    <col min="14593" max="14593" width="1.33203125" style="71" customWidth="1"/>
    <col min="14594" max="14594" width="2.83203125" style="71" customWidth="1"/>
    <col min="14595" max="14595" width="2.33203125" style="71" customWidth="1"/>
    <col min="14596" max="14596" width="1.33203125" style="71" customWidth="1"/>
    <col min="14597" max="14597" width="2.6640625" style="71" customWidth="1"/>
    <col min="14598" max="14598" width="20.33203125" style="71" customWidth="1"/>
    <col min="14599" max="14606" width="9.6640625" style="71" customWidth="1"/>
    <col min="14607" max="14607" width="1.33203125" style="71" customWidth="1"/>
    <col min="14608" max="14608" width="2.83203125" style="71" customWidth="1"/>
    <col min="14609" max="14609" width="2.33203125" style="71" customWidth="1"/>
    <col min="14610" max="14610" width="1.33203125" style="71" customWidth="1"/>
    <col min="14611" max="14611" width="2.6640625" style="71" customWidth="1"/>
    <col min="14612" max="14612" width="20.33203125" style="71" customWidth="1"/>
    <col min="14613" max="14620" width="9.6640625" style="71" customWidth="1"/>
    <col min="14621" max="14621" width="1.33203125" style="71" customWidth="1"/>
    <col min="14622" max="14622" width="2.83203125" style="71" customWidth="1"/>
    <col min="14623" max="14623" width="2.33203125" style="71" customWidth="1"/>
    <col min="14624" max="14624" width="1.33203125" style="71" customWidth="1"/>
    <col min="14625" max="14625" width="2.6640625" style="71" customWidth="1"/>
    <col min="14626" max="14626" width="20.33203125" style="71" customWidth="1"/>
    <col min="14627" max="14634" width="9.6640625" style="71" customWidth="1"/>
    <col min="14635" max="14635" width="1.33203125" style="71" customWidth="1"/>
    <col min="14636" max="14636" width="2.83203125" style="71" customWidth="1"/>
    <col min="14637" max="14637" width="2.33203125" style="71" customWidth="1"/>
    <col min="14638" max="14638" width="1.33203125" style="71" customWidth="1"/>
    <col min="14639" max="14639" width="2.6640625" style="71" customWidth="1"/>
    <col min="14640" max="14640" width="20.33203125" style="71" customWidth="1"/>
    <col min="14641" max="14648" width="9.6640625" style="71" customWidth="1"/>
    <col min="14649" max="14848" width="11.83203125" style="71"/>
    <col min="14849" max="14849" width="1.33203125" style="71" customWidth="1"/>
    <col min="14850" max="14850" width="2.83203125" style="71" customWidth="1"/>
    <col min="14851" max="14851" width="2.33203125" style="71" customWidth="1"/>
    <col min="14852" max="14852" width="1.33203125" style="71" customWidth="1"/>
    <col min="14853" max="14853" width="2.6640625" style="71" customWidth="1"/>
    <col min="14854" max="14854" width="20.33203125" style="71" customWidth="1"/>
    <col min="14855" max="14862" width="9.6640625" style="71" customWidth="1"/>
    <col min="14863" max="14863" width="1.33203125" style="71" customWidth="1"/>
    <col min="14864" max="14864" width="2.83203125" style="71" customWidth="1"/>
    <col min="14865" max="14865" width="2.33203125" style="71" customWidth="1"/>
    <col min="14866" max="14866" width="1.33203125" style="71" customWidth="1"/>
    <col min="14867" max="14867" width="2.6640625" style="71" customWidth="1"/>
    <col min="14868" max="14868" width="20.33203125" style="71" customWidth="1"/>
    <col min="14869" max="14876" width="9.6640625" style="71" customWidth="1"/>
    <col min="14877" max="14877" width="1.33203125" style="71" customWidth="1"/>
    <col min="14878" max="14878" width="2.83203125" style="71" customWidth="1"/>
    <col min="14879" max="14879" width="2.33203125" style="71" customWidth="1"/>
    <col min="14880" max="14880" width="1.33203125" style="71" customWidth="1"/>
    <col min="14881" max="14881" width="2.6640625" style="71" customWidth="1"/>
    <col min="14882" max="14882" width="20.33203125" style="71" customWidth="1"/>
    <col min="14883" max="14890" width="9.6640625" style="71" customWidth="1"/>
    <col min="14891" max="14891" width="1.33203125" style="71" customWidth="1"/>
    <col min="14892" max="14892" width="2.83203125" style="71" customWidth="1"/>
    <col min="14893" max="14893" width="2.33203125" style="71" customWidth="1"/>
    <col min="14894" max="14894" width="1.33203125" style="71" customWidth="1"/>
    <col min="14895" max="14895" width="2.6640625" style="71" customWidth="1"/>
    <col min="14896" max="14896" width="20.33203125" style="71" customWidth="1"/>
    <col min="14897" max="14904" width="9.6640625" style="71" customWidth="1"/>
    <col min="14905" max="15104" width="11.83203125" style="71"/>
    <col min="15105" max="15105" width="1.33203125" style="71" customWidth="1"/>
    <col min="15106" max="15106" width="2.83203125" style="71" customWidth="1"/>
    <col min="15107" max="15107" width="2.33203125" style="71" customWidth="1"/>
    <col min="15108" max="15108" width="1.33203125" style="71" customWidth="1"/>
    <col min="15109" max="15109" width="2.6640625" style="71" customWidth="1"/>
    <col min="15110" max="15110" width="20.33203125" style="71" customWidth="1"/>
    <col min="15111" max="15118" width="9.6640625" style="71" customWidth="1"/>
    <col min="15119" max="15119" width="1.33203125" style="71" customWidth="1"/>
    <col min="15120" max="15120" width="2.83203125" style="71" customWidth="1"/>
    <col min="15121" max="15121" width="2.33203125" style="71" customWidth="1"/>
    <col min="15122" max="15122" width="1.33203125" style="71" customWidth="1"/>
    <col min="15123" max="15123" width="2.6640625" style="71" customWidth="1"/>
    <col min="15124" max="15124" width="20.33203125" style="71" customWidth="1"/>
    <col min="15125" max="15132" width="9.6640625" style="71" customWidth="1"/>
    <col min="15133" max="15133" width="1.33203125" style="71" customWidth="1"/>
    <col min="15134" max="15134" width="2.83203125" style="71" customWidth="1"/>
    <col min="15135" max="15135" width="2.33203125" style="71" customWidth="1"/>
    <col min="15136" max="15136" width="1.33203125" style="71" customWidth="1"/>
    <col min="15137" max="15137" width="2.6640625" style="71" customWidth="1"/>
    <col min="15138" max="15138" width="20.33203125" style="71" customWidth="1"/>
    <col min="15139" max="15146" width="9.6640625" style="71" customWidth="1"/>
    <col min="15147" max="15147" width="1.33203125" style="71" customWidth="1"/>
    <col min="15148" max="15148" width="2.83203125" style="71" customWidth="1"/>
    <col min="15149" max="15149" width="2.33203125" style="71" customWidth="1"/>
    <col min="15150" max="15150" width="1.33203125" style="71" customWidth="1"/>
    <col min="15151" max="15151" width="2.6640625" style="71" customWidth="1"/>
    <col min="15152" max="15152" width="20.33203125" style="71" customWidth="1"/>
    <col min="15153" max="15160" width="9.6640625" style="71" customWidth="1"/>
    <col min="15161" max="15360" width="11.83203125" style="71"/>
    <col min="15361" max="15361" width="1.33203125" style="71" customWidth="1"/>
    <col min="15362" max="15362" width="2.83203125" style="71" customWidth="1"/>
    <col min="15363" max="15363" width="2.33203125" style="71" customWidth="1"/>
    <col min="15364" max="15364" width="1.33203125" style="71" customWidth="1"/>
    <col min="15365" max="15365" width="2.6640625" style="71" customWidth="1"/>
    <col min="15366" max="15366" width="20.33203125" style="71" customWidth="1"/>
    <col min="15367" max="15374" width="9.6640625" style="71" customWidth="1"/>
    <col min="15375" max="15375" width="1.33203125" style="71" customWidth="1"/>
    <col min="15376" max="15376" width="2.83203125" style="71" customWidth="1"/>
    <col min="15377" max="15377" width="2.33203125" style="71" customWidth="1"/>
    <col min="15378" max="15378" width="1.33203125" style="71" customWidth="1"/>
    <col min="15379" max="15379" width="2.6640625" style="71" customWidth="1"/>
    <col min="15380" max="15380" width="20.33203125" style="71" customWidth="1"/>
    <col min="15381" max="15388" width="9.6640625" style="71" customWidth="1"/>
    <col min="15389" max="15389" width="1.33203125" style="71" customWidth="1"/>
    <col min="15390" max="15390" width="2.83203125" style="71" customWidth="1"/>
    <col min="15391" max="15391" width="2.33203125" style="71" customWidth="1"/>
    <col min="15392" max="15392" width="1.33203125" style="71" customWidth="1"/>
    <col min="15393" max="15393" width="2.6640625" style="71" customWidth="1"/>
    <col min="15394" max="15394" width="20.33203125" style="71" customWidth="1"/>
    <col min="15395" max="15402" width="9.6640625" style="71" customWidth="1"/>
    <col min="15403" max="15403" width="1.33203125" style="71" customWidth="1"/>
    <col min="15404" max="15404" width="2.83203125" style="71" customWidth="1"/>
    <col min="15405" max="15405" width="2.33203125" style="71" customWidth="1"/>
    <col min="15406" max="15406" width="1.33203125" style="71" customWidth="1"/>
    <col min="15407" max="15407" width="2.6640625" style="71" customWidth="1"/>
    <col min="15408" max="15408" width="20.33203125" style="71" customWidth="1"/>
    <col min="15409" max="15416" width="9.6640625" style="71" customWidth="1"/>
    <col min="15417" max="15616" width="11.83203125" style="71"/>
    <col min="15617" max="15617" width="1.33203125" style="71" customWidth="1"/>
    <col min="15618" max="15618" width="2.83203125" style="71" customWidth="1"/>
    <col min="15619" max="15619" width="2.33203125" style="71" customWidth="1"/>
    <col min="15620" max="15620" width="1.33203125" style="71" customWidth="1"/>
    <col min="15621" max="15621" width="2.6640625" style="71" customWidth="1"/>
    <col min="15622" max="15622" width="20.33203125" style="71" customWidth="1"/>
    <col min="15623" max="15630" width="9.6640625" style="71" customWidth="1"/>
    <col min="15631" max="15631" width="1.33203125" style="71" customWidth="1"/>
    <col min="15632" max="15632" width="2.83203125" style="71" customWidth="1"/>
    <col min="15633" max="15633" width="2.33203125" style="71" customWidth="1"/>
    <col min="15634" max="15634" width="1.33203125" style="71" customWidth="1"/>
    <col min="15635" max="15635" width="2.6640625" style="71" customWidth="1"/>
    <col min="15636" max="15636" width="20.33203125" style="71" customWidth="1"/>
    <col min="15637" max="15644" width="9.6640625" style="71" customWidth="1"/>
    <col min="15645" max="15645" width="1.33203125" style="71" customWidth="1"/>
    <col min="15646" max="15646" width="2.83203125" style="71" customWidth="1"/>
    <col min="15647" max="15647" width="2.33203125" style="71" customWidth="1"/>
    <col min="15648" max="15648" width="1.33203125" style="71" customWidth="1"/>
    <col min="15649" max="15649" width="2.6640625" style="71" customWidth="1"/>
    <col min="15650" max="15650" width="20.33203125" style="71" customWidth="1"/>
    <col min="15651" max="15658" width="9.6640625" style="71" customWidth="1"/>
    <col min="15659" max="15659" width="1.33203125" style="71" customWidth="1"/>
    <col min="15660" max="15660" width="2.83203125" style="71" customWidth="1"/>
    <col min="15661" max="15661" width="2.33203125" style="71" customWidth="1"/>
    <col min="15662" max="15662" width="1.33203125" style="71" customWidth="1"/>
    <col min="15663" max="15663" width="2.6640625" style="71" customWidth="1"/>
    <col min="15664" max="15664" width="20.33203125" style="71" customWidth="1"/>
    <col min="15665" max="15672" width="9.6640625" style="71" customWidth="1"/>
    <col min="15673" max="15872" width="11.83203125" style="71"/>
    <col min="15873" max="15873" width="1.33203125" style="71" customWidth="1"/>
    <col min="15874" max="15874" width="2.83203125" style="71" customWidth="1"/>
    <col min="15875" max="15875" width="2.33203125" style="71" customWidth="1"/>
    <col min="15876" max="15876" width="1.33203125" style="71" customWidth="1"/>
    <col min="15877" max="15877" width="2.6640625" style="71" customWidth="1"/>
    <col min="15878" max="15878" width="20.33203125" style="71" customWidth="1"/>
    <col min="15879" max="15886" width="9.6640625" style="71" customWidth="1"/>
    <col min="15887" max="15887" width="1.33203125" style="71" customWidth="1"/>
    <col min="15888" max="15888" width="2.83203125" style="71" customWidth="1"/>
    <col min="15889" max="15889" width="2.33203125" style="71" customWidth="1"/>
    <col min="15890" max="15890" width="1.33203125" style="71" customWidth="1"/>
    <col min="15891" max="15891" width="2.6640625" style="71" customWidth="1"/>
    <col min="15892" max="15892" width="20.33203125" style="71" customWidth="1"/>
    <col min="15893" max="15900" width="9.6640625" style="71" customWidth="1"/>
    <col min="15901" max="15901" width="1.33203125" style="71" customWidth="1"/>
    <col min="15902" max="15902" width="2.83203125" style="71" customWidth="1"/>
    <col min="15903" max="15903" width="2.33203125" style="71" customWidth="1"/>
    <col min="15904" max="15904" width="1.33203125" style="71" customWidth="1"/>
    <col min="15905" max="15905" width="2.6640625" style="71" customWidth="1"/>
    <col min="15906" max="15906" width="20.33203125" style="71" customWidth="1"/>
    <col min="15907" max="15914" width="9.6640625" style="71" customWidth="1"/>
    <col min="15915" max="15915" width="1.33203125" style="71" customWidth="1"/>
    <col min="15916" max="15916" width="2.83203125" style="71" customWidth="1"/>
    <col min="15917" max="15917" width="2.33203125" style="71" customWidth="1"/>
    <col min="15918" max="15918" width="1.33203125" style="71" customWidth="1"/>
    <col min="15919" max="15919" width="2.6640625" style="71" customWidth="1"/>
    <col min="15920" max="15920" width="20.33203125" style="71" customWidth="1"/>
    <col min="15921" max="15928" width="9.6640625" style="71" customWidth="1"/>
    <col min="15929" max="16128" width="11.83203125" style="71"/>
    <col min="16129" max="16129" width="1.33203125" style="71" customWidth="1"/>
    <col min="16130" max="16130" width="2.83203125" style="71" customWidth="1"/>
    <col min="16131" max="16131" width="2.33203125" style="71" customWidth="1"/>
    <col min="16132" max="16132" width="1.33203125" style="71" customWidth="1"/>
    <col min="16133" max="16133" width="2.6640625" style="71" customWidth="1"/>
    <col min="16134" max="16134" width="20.33203125" style="71" customWidth="1"/>
    <col min="16135" max="16142" width="9.6640625" style="71" customWidth="1"/>
    <col min="16143" max="16143" width="1.33203125" style="71" customWidth="1"/>
    <col min="16144" max="16144" width="2.83203125" style="71" customWidth="1"/>
    <col min="16145" max="16145" width="2.33203125" style="71" customWidth="1"/>
    <col min="16146" max="16146" width="1.33203125" style="71" customWidth="1"/>
    <col min="16147" max="16147" width="2.6640625" style="71" customWidth="1"/>
    <col min="16148" max="16148" width="20.33203125" style="71" customWidth="1"/>
    <col min="16149" max="16156" width="9.6640625" style="71" customWidth="1"/>
    <col min="16157" max="16157" width="1.33203125" style="71" customWidth="1"/>
    <col min="16158" max="16158" width="2.83203125" style="71" customWidth="1"/>
    <col min="16159" max="16159" width="2.33203125" style="71" customWidth="1"/>
    <col min="16160" max="16160" width="1.33203125" style="71" customWidth="1"/>
    <col min="16161" max="16161" width="2.6640625" style="71" customWidth="1"/>
    <col min="16162" max="16162" width="20.33203125" style="71" customWidth="1"/>
    <col min="16163" max="16170" width="9.6640625" style="71" customWidth="1"/>
    <col min="16171" max="16171" width="1.33203125" style="71" customWidth="1"/>
    <col min="16172" max="16172" width="2.83203125" style="71" customWidth="1"/>
    <col min="16173" max="16173" width="2.33203125" style="71" customWidth="1"/>
    <col min="16174" max="16174" width="1.33203125" style="71" customWidth="1"/>
    <col min="16175" max="16175" width="2.6640625" style="71" customWidth="1"/>
    <col min="16176" max="16176" width="20.33203125" style="71" customWidth="1"/>
    <col min="16177" max="16184" width="9.6640625" style="71" customWidth="1"/>
    <col min="16185" max="16384" width="11.83203125" style="71"/>
  </cols>
  <sheetData>
    <row r="1" spans="1:56" s="69" customFormat="1" ht="19.5" customHeight="1">
      <c r="A1" s="527" t="s">
        <v>46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8" t="s">
        <v>596</v>
      </c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7" t="s">
        <v>46</v>
      </c>
      <c r="AD1" s="527"/>
      <c r="AE1" s="527"/>
      <c r="AF1" s="527"/>
      <c r="AG1" s="527"/>
      <c r="AH1" s="527"/>
      <c r="AI1" s="527"/>
      <c r="AJ1" s="527"/>
      <c r="AK1" s="527"/>
      <c r="AL1" s="527"/>
      <c r="AM1" s="527"/>
      <c r="AN1" s="527"/>
      <c r="AO1" s="527"/>
      <c r="AP1" s="527"/>
      <c r="AQ1" s="528" t="s">
        <v>596</v>
      </c>
      <c r="AR1" s="528"/>
      <c r="AS1" s="528"/>
      <c r="AT1" s="528"/>
      <c r="AU1" s="528"/>
      <c r="AV1" s="528"/>
      <c r="AW1" s="528"/>
      <c r="AX1" s="528"/>
      <c r="AY1" s="528"/>
      <c r="AZ1" s="528"/>
      <c r="BA1" s="528"/>
      <c r="BB1" s="528"/>
      <c r="BC1" s="528"/>
      <c r="BD1" s="528"/>
    </row>
    <row r="2" spans="1:56" ht="16.149999999999999" customHeight="1">
      <c r="AB2" s="72" t="s">
        <v>146</v>
      </c>
      <c r="BD2" s="72" t="s">
        <v>146</v>
      </c>
    </row>
    <row r="3" spans="1:56" s="73" customFormat="1" ht="11.25" customHeight="1">
      <c r="A3" s="529" t="s">
        <v>47</v>
      </c>
      <c r="B3" s="530"/>
      <c r="C3" s="530"/>
      <c r="D3" s="530"/>
      <c r="E3" s="530"/>
      <c r="F3" s="530"/>
      <c r="G3" s="535" t="s">
        <v>145</v>
      </c>
      <c r="H3" s="536"/>
      <c r="I3" s="536"/>
      <c r="J3" s="536"/>
      <c r="K3" s="536"/>
      <c r="L3" s="536"/>
      <c r="M3" s="536"/>
      <c r="N3" s="536"/>
      <c r="O3" s="529" t="s">
        <v>47</v>
      </c>
      <c r="P3" s="530"/>
      <c r="Q3" s="530"/>
      <c r="R3" s="530"/>
      <c r="S3" s="530"/>
      <c r="T3" s="530"/>
      <c r="U3" s="535" t="s">
        <v>48</v>
      </c>
      <c r="V3" s="536"/>
      <c r="W3" s="536"/>
      <c r="X3" s="536"/>
      <c r="Y3" s="536"/>
      <c r="Z3" s="536"/>
      <c r="AA3" s="536"/>
      <c r="AB3" s="536"/>
      <c r="AC3" s="529" t="s">
        <v>47</v>
      </c>
      <c r="AD3" s="530"/>
      <c r="AE3" s="530"/>
      <c r="AF3" s="530"/>
      <c r="AG3" s="530"/>
      <c r="AH3" s="530"/>
      <c r="AI3" s="535" t="s">
        <v>49</v>
      </c>
      <c r="AJ3" s="536"/>
      <c r="AK3" s="536"/>
      <c r="AL3" s="536"/>
      <c r="AM3" s="536"/>
      <c r="AN3" s="536"/>
      <c r="AO3" s="536"/>
      <c r="AP3" s="536"/>
      <c r="AQ3" s="529" t="s">
        <v>47</v>
      </c>
      <c r="AR3" s="530"/>
      <c r="AS3" s="530"/>
      <c r="AT3" s="530"/>
      <c r="AU3" s="530"/>
      <c r="AV3" s="530"/>
      <c r="AW3" s="535" t="s">
        <v>50</v>
      </c>
      <c r="AX3" s="536"/>
      <c r="AY3" s="536"/>
      <c r="AZ3" s="536"/>
      <c r="BA3" s="536"/>
      <c r="BB3" s="536"/>
      <c r="BC3" s="536"/>
      <c r="BD3" s="536"/>
    </row>
    <row r="4" spans="1:56" s="73" customFormat="1" ht="11.25" customHeight="1">
      <c r="A4" s="531"/>
      <c r="B4" s="532"/>
      <c r="C4" s="532"/>
      <c r="D4" s="532"/>
      <c r="E4" s="532"/>
      <c r="F4" s="532"/>
      <c r="G4" s="537" t="s">
        <v>51</v>
      </c>
      <c r="H4" s="538"/>
      <c r="I4" s="538"/>
      <c r="J4" s="539"/>
      <c r="K4" s="540" t="s">
        <v>52</v>
      </c>
      <c r="L4" s="541"/>
      <c r="M4" s="541"/>
      <c r="N4" s="541"/>
      <c r="O4" s="531"/>
      <c r="P4" s="532"/>
      <c r="Q4" s="532"/>
      <c r="R4" s="532"/>
      <c r="S4" s="532"/>
      <c r="T4" s="532"/>
      <c r="U4" s="537" t="s">
        <v>51</v>
      </c>
      <c r="V4" s="538"/>
      <c r="W4" s="538"/>
      <c r="X4" s="539"/>
      <c r="Y4" s="540" t="s">
        <v>52</v>
      </c>
      <c r="Z4" s="541"/>
      <c r="AA4" s="541"/>
      <c r="AB4" s="541"/>
      <c r="AC4" s="531"/>
      <c r="AD4" s="532"/>
      <c r="AE4" s="532"/>
      <c r="AF4" s="532"/>
      <c r="AG4" s="532"/>
      <c r="AH4" s="532"/>
      <c r="AI4" s="537" t="s">
        <v>51</v>
      </c>
      <c r="AJ4" s="538"/>
      <c r="AK4" s="538"/>
      <c r="AL4" s="539"/>
      <c r="AM4" s="540" t="s">
        <v>52</v>
      </c>
      <c r="AN4" s="541"/>
      <c r="AO4" s="541"/>
      <c r="AP4" s="541"/>
      <c r="AQ4" s="531"/>
      <c r="AR4" s="532"/>
      <c r="AS4" s="532"/>
      <c r="AT4" s="532"/>
      <c r="AU4" s="532"/>
      <c r="AV4" s="532"/>
      <c r="AW4" s="537" t="s">
        <v>51</v>
      </c>
      <c r="AX4" s="538"/>
      <c r="AY4" s="538"/>
      <c r="AZ4" s="539"/>
      <c r="BA4" s="540" t="s">
        <v>52</v>
      </c>
      <c r="BB4" s="541"/>
      <c r="BC4" s="541"/>
      <c r="BD4" s="541"/>
    </row>
    <row r="5" spans="1:56" s="73" customFormat="1" ht="11.25" customHeight="1">
      <c r="A5" s="533"/>
      <c r="B5" s="534"/>
      <c r="C5" s="534"/>
      <c r="D5" s="534"/>
      <c r="E5" s="534"/>
      <c r="F5" s="534"/>
      <c r="G5" s="74" t="s">
        <v>53</v>
      </c>
      <c r="H5" s="74" t="s">
        <v>54</v>
      </c>
      <c r="I5" s="75" t="s">
        <v>55</v>
      </c>
      <c r="J5" s="74" t="s">
        <v>56</v>
      </c>
      <c r="K5" s="74" t="s">
        <v>53</v>
      </c>
      <c r="L5" s="74" t="s">
        <v>54</v>
      </c>
      <c r="M5" s="75" t="s">
        <v>55</v>
      </c>
      <c r="N5" s="75" t="s">
        <v>56</v>
      </c>
      <c r="O5" s="533"/>
      <c r="P5" s="534"/>
      <c r="Q5" s="534"/>
      <c r="R5" s="534"/>
      <c r="S5" s="534"/>
      <c r="T5" s="534"/>
      <c r="U5" s="74" t="s">
        <v>53</v>
      </c>
      <c r="V5" s="74" t="s">
        <v>54</v>
      </c>
      <c r="W5" s="75" t="s">
        <v>55</v>
      </c>
      <c r="X5" s="74" t="s">
        <v>56</v>
      </c>
      <c r="Y5" s="74" t="s">
        <v>53</v>
      </c>
      <c r="Z5" s="74" t="s">
        <v>54</v>
      </c>
      <c r="AA5" s="75" t="s">
        <v>55</v>
      </c>
      <c r="AB5" s="75" t="s">
        <v>56</v>
      </c>
      <c r="AC5" s="533"/>
      <c r="AD5" s="534"/>
      <c r="AE5" s="534"/>
      <c r="AF5" s="534"/>
      <c r="AG5" s="534"/>
      <c r="AH5" s="534"/>
      <c r="AI5" s="74" t="s">
        <v>53</v>
      </c>
      <c r="AJ5" s="74" t="s">
        <v>54</v>
      </c>
      <c r="AK5" s="75" t="s">
        <v>55</v>
      </c>
      <c r="AL5" s="74" t="s">
        <v>56</v>
      </c>
      <c r="AM5" s="74" t="s">
        <v>53</v>
      </c>
      <c r="AN5" s="74" t="s">
        <v>54</v>
      </c>
      <c r="AO5" s="75" t="s">
        <v>55</v>
      </c>
      <c r="AP5" s="75" t="s">
        <v>56</v>
      </c>
      <c r="AQ5" s="533"/>
      <c r="AR5" s="534"/>
      <c r="AS5" s="534"/>
      <c r="AT5" s="534"/>
      <c r="AU5" s="534"/>
      <c r="AV5" s="534"/>
      <c r="AW5" s="74" t="s">
        <v>53</v>
      </c>
      <c r="AX5" s="74" t="s">
        <v>54</v>
      </c>
      <c r="AY5" s="75" t="s">
        <v>55</v>
      </c>
      <c r="AZ5" s="74" t="s">
        <v>56</v>
      </c>
      <c r="BA5" s="74" t="s">
        <v>53</v>
      </c>
      <c r="BB5" s="74" t="s">
        <v>54</v>
      </c>
      <c r="BC5" s="75" t="s">
        <v>55</v>
      </c>
      <c r="BD5" s="75" t="s">
        <v>56</v>
      </c>
    </row>
    <row r="6" spans="1:56" s="79" customFormat="1" ht="3" customHeight="1">
      <c r="A6" s="76"/>
      <c r="B6" s="76"/>
      <c r="C6" s="76"/>
      <c r="D6" s="77"/>
      <c r="E6" s="77"/>
      <c r="F6" s="77"/>
      <c r="G6" s="78"/>
      <c r="O6" s="76"/>
      <c r="P6" s="76"/>
      <c r="Q6" s="76"/>
      <c r="R6" s="77"/>
      <c r="S6" s="77"/>
      <c r="T6" s="77"/>
      <c r="U6" s="78"/>
      <c r="AC6" s="76"/>
      <c r="AD6" s="76"/>
      <c r="AE6" s="76"/>
      <c r="AF6" s="77"/>
      <c r="AG6" s="77"/>
      <c r="AH6" s="77"/>
      <c r="AI6" s="78"/>
      <c r="AQ6" s="76"/>
      <c r="AR6" s="76"/>
      <c r="AS6" s="76"/>
      <c r="AT6" s="77"/>
      <c r="AU6" s="77"/>
      <c r="AV6" s="77"/>
      <c r="AW6" s="78"/>
    </row>
    <row r="7" spans="1:56" s="79" customFormat="1" ht="9.1999999999999993" customHeight="1">
      <c r="A7" s="76"/>
      <c r="B7" s="76"/>
      <c r="C7" s="76"/>
      <c r="D7" s="542" t="s">
        <v>57</v>
      </c>
      <c r="E7" s="542"/>
      <c r="F7" s="542"/>
      <c r="G7" s="435">
        <v>85719</v>
      </c>
      <c r="H7" s="436">
        <v>77654</v>
      </c>
      <c r="I7" s="436">
        <v>6034</v>
      </c>
      <c r="J7" s="436">
        <v>2031</v>
      </c>
      <c r="K7" s="437" t="s">
        <v>120</v>
      </c>
      <c r="L7" s="437" t="s">
        <v>120</v>
      </c>
      <c r="M7" s="437" t="s">
        <v>120</v>
      </c>
      <c r="N7" s="437" t="s">
        <v>120</v>
      </c>
      <c r="O7" s="76"/>
      <c r="P7" s="76"/>
      <c r="Q7" s="76"/>
      <c r="R7" s="543" t="s">
        <v>57</v>
      </c>
      <c r="S7" s="543"/>
      <c r="T7" s="544"/>
      <c r="U7" s="435">
        <v>86330</v>
      </c>
      <c r="V7" s="436">
        <v>78025</v>
      </c>
      <c r="W7" s="436">
        <v>6187</v>
      </c>
      <c r="X7" s="436">
        <v>2118</v>
      </c>
      <c r="Y7" s="437" t="s">
        <v>9</v>
      </c>
      <c r="Z7" s="437" t="s">
        <v>9</v>
      </c>
      <c r="AA7" s="437" t="s">
        <v>9</v>
      </c>
      <c r="AB7" s="437" t="s">
        <v>9</v>
      </c>
      <c r="AC7" s="76"/>
      <c r="AD7" s="76"/>
      <c r="AE7" s="76"/>
      <c r="AF7" s="542" t="s">
        <v>57</v>
      </c>
      <c r="AG7" s="542"/>
      <c r="AH7" s="545"/>
      <c r="AI7" s="435">
        <v>92053</v>
      </c>
      <c r="AJ7" s="436">
        <v>82965</v>
      </c>
      <c r="AK7" s="436">
        <v>6702</v>
      </c>
      <c r="AL7" s="436">
        <v>2386</v>
      </c>
      <c r="AM7" s="437" t="s">
        <v>9</v>
      </c>
      <c r="AN7" s="437" t="s">
        <v>9</v>
      </c>
      <c r="AO7" s="437" t="s">
        <v>9</v>
      </c>
      <c r="AP7" s="437" t="s">
        <v>9</v>
      </c>
      <c r="AQ7" s="76"/>
      <c r="AR7" s="76"/>
      <c r="AS7" s="76"/>
      <c r="AT7" s="546" t="s">
        <v>57</v>
      </c>
      <c r="AU7" s="546"/>
      <c r="AV7" s="545"/>
      <c r="AW7" s="436">
        <v>95792</v>
      </c>
      <c r="AX7" s="436">
        <v>86540</v>
      </c>
      <c r="AY7" s="436">
        <v>6893</v>
      </c>
      <c r="AZ7" s="436">
        <v>2359</v>
      </c>
      <c r="BA7" s="437" t="s">
        <v>9</v>
      </c>
      <c r="BB7" s="437" t="s">
        <v>9</v>
      </c>
      <c r="BC7" s="437" t="s">
        <v>9</v>
      </c>
      <c r="BD7" s="437" t="s">
        <v>9</v>
      </c>
    </row>
    <row r="8" spans="1:56" s="79" customFormat="1" ht="9.1999999999999993" customHeight="1">
      <c r="A8" s="76"/>
      <c r="B8" s="547" t="s">
        <v>58</v>
      </c>
      <c r="C8" s="76"/>
      <c r="D8" s="548" t="s">
        <v>59</v>
      </c>
      <c r="E8" s="548"/>
      <c r="F8" s="548"/>
      <c r="G8" s="82">
        <f>+G9+G11</f>
        <v>12316</v>
      </c>
      <c r="H8" s="82">
        <f t="shared" ref="H8" si="0">+H9+H11</f>
        <v>9492</v>
      </c>
      <c r="I8" s="82">
        <f>+I9</f>
        <v>1868</v>
      </c>
      <c r="J8" s="82">
        <f>+J9</f>
        <v>956</v>
      </c>
      <c r="K8" s="84">
        <f>+G8/(G$8+G$12+G$16)*100</f>
        <v>15.368681133558781</v>
      </c>
      <c r="L8" s="84">
        <f t="shared" ref="L8:N8" si="1">+H8/(H$8+H$12+H$16)*100</f>
        <v>13.073119671657002</v>
      </c>
      <c r="M8" s="84">
        <f t="shared" si="1"/>
        <v>33.220700693579943</v>
      </c>
      <c r="N8" s="84">
        <f t="shared" si="1"/>
        <v>50.131095962244366</v>
      </c>
      <c r="O8" s="76"/>
      <c r="P8" s="547" t="s">
        <v>58</v>
      </c>
      <c r="Q8" s="76"/>
      <c r="R8" s="548" t="s">
        <v>59</v>
      </c>
      <c r="S8" s="548"/>
      <c r="T8" s="549"/>
      <c r="U8" s="82">
        <v>12670</v>
      </c>
      <c r="V8" s="83">
        <v>9789</v>
      </c>
      <c r="W8" s="83">
        <v>1904</v>
      </c>
      <c r="X8" s="83">
        <v>977</v>
      </c>
      <c r="Y8" s="84">
        <v>15.5</v>
      </c>
      <c r="Z8" s="84">
        <v>13.2</v>
      </c>
      <c r="AA8" s="84">
        <v>33.6</v>
      </c>
      <c r="AB8" s="84">
        <v>51.1</v>
      </c>
      <c r="AC8" s="76"/>
      <c r="AD8" s="547" t="s">
        <v>58</v>
      </c>
      <c r="AE8" s="76"/>
      <c r="AF8" s="548" t="s">
        <v>59</v>
      </c>
      <c r="AG8" s="548"/>
      <c r="AH8" s="549"/>
      <c r="AI8" s="82">
        <v>15853</v>
      </c>
      <c r="AJ8" s="83">
        <v>11981</v>
      </c>
      <c r="AK8" s="83">
        <v>2559</v>
      </c>
      <c r="AL8" s="83">
        <v>1313</v>
      </c>
      <c r="AM8" s="84">
        <v>17.600000000000001</v>
      </c>
      <c r="AN8" s="84">
        <v>14.8</v>
      </c>
      <c r="AO8" s="84">
        <v>38.200000000000003</v>
      </c>
      <c r="AP8" s="84">
        <v>55.1</v>
      </c>
      <c r="AQ8" s="76"/>
      <c r="AR8" s="547" t="s">
        <v>58</v>
      </c>
      <c r="AS8" s="76"/>
      <c r="AT8" s="550" t="s">
        <v>59</v>
      </c>
      <c r="AU8" s="550"/>
      <c r="AV8" s="549"/>
      <c r="AW8" s="83">
        <v>17211</v>
      </c>
      <c r="AX8" s="83">
        <v>13182</v>
      </c>
      <c r="AY8" s="83">
        <v>2712</v>
      </c>
      <c r="AZ8" s="83">
        <v>1317</v>
      </c>
      <c r="BA8" s="84">
        <v>18</v>
      </c>
      <c r="BB8" s="84">
        <v>15.3</v>
      </c>
      <c r="BC8" s="84">
        <v>39.4</v>
      </c>
      <c r="BD8" s="84">
        <v>55.8</v>
      </c>
    </row>
    <row r="9" spans="1:56" s="79" customFormat="1" ht="9.1999999999999993" customHeight="1">
      <c r="A9" s="76"/>
      <c r="B9" s="547"/>
      <c r="C9" s="76"/>
      <c r="D9" s="86"/>
      <c r="E9" s="87" t="s">
        <v>147</v>
      </c>
      <c r="F9" s="86" t="s">
        <v>60</v>
      </c>
      <c r="G9" s="82">
        <v>12309</v>
      </c>
      <c r="H9" s="83">
        <v>9485</v>
      </c>
      <c r="I9" s="83">
        <v>1868</v>
      </c>
      <c r="J9" s="83">
        <v>956</v>
      </c>
      <c r="K9" s="84">
        <f t="shared" ref="K9:K10" si="2">+G9/(G$8+G$12+G$16)*100</f>
        <v>15.359946092316907</v>
      </c>
      <c r="L9" s="84">
        <f t="shared" ref="L9:L10" si="3">+H9/(H$8+H$12+H$16)*100</f>
        <v>13.06347872794634</v>
      </c>
      <c r="M9" s="84">
        <f t="shared" ref="M9:M10" si="4">+I9/(I$8+I$12+I$16)*100</f>
        <v>33.220700693579943</v>
      </c>
      <c r="N9" s="84">
        <f t="shared" ref="N9:N10" si="5">+J9/(J$8+J$12+J$16)*100</f>
        <v>50.131095962244366</v>
      </c>
      <c r="O9" s="76"/>
      <c r="P9" s="547"/>
      <c r="Q9" s="76"/>
      <c r="R9" s="86"/>
      <c r="S9" s="87" t="s">
        <v>147</v>
      </c>
      <c r="T9" s="86" t="s">
        <v>60</v>
      </c>
      <c r="U9" s="82">
        <v>12667</v>
      </c>
      <c r="V9" s="83">
        <v>9786</v>
      </c>
      <c r="W9" s="83">
        <v>1904</v>
      </c>
      <c r="X9" s="83">
        <v>977</v>
      </c>
      <c r="Y9" s="84">
        <v>15.5</v>
      </c>
      <c r="Z9" s="84">
        <v>13.2</v>
      </c>
      <c r="AA9" s="84">
        <v>33.6</v>
      </c>
      <c r="AB9" s="84">
        <v>51.1</v>
      </c>
      <c r="AC9" s="76"/>
      <c r="AD9" s="547"/>
      <c r="AE9" s="76"/>
      <c r="AF9" s="86"/>
      <c r="AG9" s="87" t="s">
        <v>147</v>
      </c>
      <c r="AH9" s="86" t="s">
        <v>148</v>
      </c>
      <c r="AI9" s="82">
        <v>15784</v>
      </c>
      <c r="AJ9" s="83">
        <v>11934</v>
      </c>
      <c r="AK9" s="83">
        <v>2543</v>
      </c>
      <c r="AL9" s="83">
        <v>1307</v>
      </c>
      <c r="AM9" s="84">
        <v>17.600000000000001</v>
      </c>
      <c r="AN9" s="84">
        <v>14.8</v>
      </c>
      <c r="AO9" s="84">
        <v>38</v>
      </c>
      <c r="AP9" s="84">
        <v>54.8</v>
      </c>
      <c r="AQ9" s="76"/>
      <c r="AR9" s="547"/>
      <c r="AS9" s="76"/>
      <c r="AT9" s="86"/>
      <c r="AU9" s="87" t="s">
        <v>153</v>
      </c>
      <c r="AV9" s="88" t="s">
        <v>154</v>
      </c>
      <c r="AW9" s="83">
        <v>17140</v>
      </c>
      <c r="AX9" s="83">
        <v>13124</v>
      </c>
      <c r="AY9" s="83">
        <v>2706</v>
      </c>
      <c r="AZ9" s="83">
        <v>1310</v>
      </c>
      <c r="BA9" s="84">
        <v>17.899999999999999</v>
      </c>
      <c r="BB9" s="84">
        <v>15.2</v>
      </c>
      <c r="BC9" s="84">
        <v>39.299999999999997</v>
      </c>
      <c r="BD9" s="84">
        <v>55.5</v>
      </c>
    </row>
    <row r="10" spans="1:56" s="79" customFormat="1" ht="9.1999999999999993" customHeight="1">
      <c r="A10" s="76"/>
      <c r="B10" s="547"/>
      <c r="C10" s="76"/>
      <c r="D10" s="86"/>
      <c r="E10" s="87"/>
      <c r="F10" s="86" t="s">
        <v>61</v>
      </c>
      <c r="G10" s="82">
        <v>12242</v>
      </c>
      <c r="H10" s="83">
        <v>9429</v>
      </c>
      <c r="I10" s="83">
        <v>1862</v>
      </c>
      <c r="J10" s="83">
        <v>951</v>
      </c>
      <c r="K10" s="84">
        <f t="shared" si="2"/>
        <v>15.276339269001834</v>
      </c>
      <c r="L10" s="84">
        <f t="shared" si="3"/>
        <v>12.986351178261049</v>
      </c>
      <c r="M10" s="84">
        <f t="shared" si="4"/>
        <v>33.113996087497775</v>
      </c>
      <c r="N10" s="84">
        <f t="shared" si="5"/>
        <v>49.868904037755634</v>
      </c>
      <c r="O10" s="76"/>
      <c r="P10" s="547"/>
      <c r="Q10" s="76"/>
      <c r="R10" s="86"/>
      <c r="S10" s="87"/>
      <c r="T10" s="86" t="s">
        <v>61</v>
      </c>
      <c r="U10" s="82">
        <v>12590</v>
      </c>
      <c r="V10" s="83">
        <v>9720</v>
      </c>
      <c r="W10" s="83">
        <v>1898</v>
      </c>
      <c r="X10" s="83">
        <v>972</v>
      </c>
      <c r="Y10" s="84">
        <v>15.4</v>
      </c>
      <c r="Z10" s="84">
        <v>13.1</v>
      </c>
      <c r="AA10" s="84">
        <v>33.5</v>
      </c>
      <c r="AB10" s="84">
        <v>50.8</v>
      </c>
      <c r="AC10" s="76"/>
      <c r="AD10" s="547"/>
      <c r="AE10" s="76"/>
      <c r="AF10" s="86"/>
      <c r="AG10" s="87" t="s">
        <v>122</v>
      </c>
      <c r="AH10" s="86" t="s">
        <v>149</v>
      </c>
      <c r="AI10" s="82">
        <v>66</v>
      </c>
      <c r="AJ10" s="83">
        <v>44</v>
      </c>
      <c r="AK10" s="83">
        <v>16</v>
      </c>
      <c r="AL10" s="83">
        <v>6</v>
      </c>
      <c r="AM10" s="84">
        <v>0.1</v>
      </c>
      <c r="AN10" s="84">
        <v>0.1</v>
      </c>
      <c r="AO10" s="84">
        <v>0.2</v>
      </c>
      <c r="AP10" s="84">
        <v>0.3</v>
      </c>
      <c r="AQ10" s="76"/>
      <c r="AR10" s="547"/>
      <c r="AS10" s="76"/>
      <c r="AT10" s="86"/>
      <c r="AU10" s="87" t="s">
        <v>155</v>
      </c>
      <c r="AV10" s="88" t="s">
        <v>156</v>
      </c>
      <c r="AW10" s="83">
        <v>66</v>
      </c>
      <c r="AX10" s="83">
        <v>54</v>
      </c>
      <c r="AY10" s="83">
        <v>5</v>
      </c>
      <c r="AZ10" s="83">
        <v>7</v>
      </c>
      <c r="BA10" s="84">
        <v>0.1</v>
      </c>
      <c r="BB10" s="84">
        <v>0.1</v>
      </c>
      <c r="BC10" s="84">
        <v>0.1</v>
      </c>
      <c r="BD10" s="84">
        <v>0.3</v>
      </c>
    </row>
    <row r="11" spans="1:56" s="79" customFormat="1" ht="9.1999999999999993" customHeight="1">
      <c r="A11" s="76"/>
      <c r="B11" s="547"/>
      <c r="C11" s="76"/>
      <c r="D11" s="86"/>
      <c r="E11" s="87" t="s">
        <v>122</v>
      </c>
      <c r="F11" s="86" t="s">
        <v>123</v>
      </c>
      <c r="G11" s="82">
        <v>7</v>
      </c>
      <c r="H11" s="83">
        <v>7</v>
      </c>
      <c r="I11" s="83" t="s">
        <v>9</v>
      </c>
      <c r="J11" s="83" t="s">
        <v>9</v>
      </c>
      <c r="K11" s="84">
        <f t="shared" ref="K11:K12" si="6">+G11/(G$8+G$12+G$16)*100</f>
        <v>8.7350412418732929E-3</v>
      </c>
      <c r="L11" s="84">
        <f t="shared" ref="L11:L12" si="7">+H11/(H$8+H$12+H$16)*100</f>
        <v>9.6409437106615061E-3</v>
      </c>
      <c r="M11" s="83" t="s">
        <v>9</v>
      </c>
      <c r="N11" s="83" t="s">
        <v>9</v>
      </c>
      <c r="O11" s="76"/>
      <c r="P11" s="547"/>
      <c r="Q11" s="76"/>
      <c r="R11" s="86"/>
      <c r="S11" s="87" t="s">
        <v>122</v>
      </c>
      <c r="T11" s="86" t="s">
        <v>123</v>
      </c>
      <c r="U11" s="82">
        <v>3</v>
      </c>
      <c r="V11" s="83">
        <v>3</v>
      </c>
      <c r="W11" s="83" t="s">
        <v>9</v>
      </c>
      <c r="X11" s="83" t="s">
        <v>9</v>
      </c>
      <c r="Y11" s="84">
        <v>0</v>
      </c>
      <c r="Z11" s="84">
        <v>0</v>
      </c>
      <c r="AA11" s="84" t="s">
        <v>9</v>
      </c>
      <c r="AB11" s="84" t="s">
        <v>9</v>
      </c>
      <c r="AC11" s="76"/>
      <c r="AD11" s="547"/>
      <c r="AE11" s="76"/>
      <c r="AF11" s="86"/>
      <c r="AG11" s="87" t="s">
        <v>124</v>
      </c>
      <c r="AH11" s="86" t="s">
        <v>123</v>
      </c>
      <c r="AI11" s="82">
        <v>3</v>
      </c>
      <c r="AJ11" s="83">
        <v>3</v>
      </c>
      <c r="AK11" s="83" t="s">
        <v>9</v>
      </c>
      <c r="AL11" s="83" t="s">
        <v>9</v>
      </c>
      <c r="AM11" s="84">
        <v>0</v>
      </c>
      <c r="AN11" s="84">
        <v>0</v>
      </c>
      <c r="AO11" s="84" t="s">
        <v>9</v>
      </c>
      <c r="AP11" s="84" t="s">
        <v>9</v>
      </c>
      <c r="AQ11" s="76"/>
      <c r="AR11" s="547"/>
      <c r="AS11" s="76"/>
      <c r="AT11" s="86"/>
      <c r="AU11" s="87" t="s">
        <v>157</v>
      </c>
      <c r="AV11" s="88" t="s">
        <v>158</v>
      </c>
      <c r="AW11" s="83">
        <v>5</v>
      </c>
      <c r="AX11" s="83">
        <v>4</v>
      </c>
      <c r="AY11" s="83">
        <v>1</v>
      </c>
      <c r="AZ11" s="83" t="s">
        <v>9</v>
      </c>
      <c r="BA11" s="84">
        <v>0</v>
      </c>
      <c r="BB11" s="84">
        <v>0</v>
      </c>
      <c r="BC11" s="84">
        <v>0</v>
      </c>
      <c r="BD11" s="84" t="s">
        <v>9</v>
      </c>
    </row>
    <row r="12" spans="1:56" s="79" customFormat="1" ht="9.1999999999999993" customHeight="1">
      <c r="A12" s="76"/>
      <c r="B12" s="547"/>
      <c r="C12" s="76"/>
      <c r="D12" s="548" t="s">
        <v>62</v>
      </c>
      <c r="E12" s="548"/>
      <c r="F12" s="548"/>
      <c r="G12" s="82">
        <f>+SUM(G13:G15)</f>
        <v>13579</v>
      </c>
      <c r="H12" s="114">
        <f t="shared" ref="H12:J12" si="8">+SUM(H13:H15)</f>
        <v>12223</v>
      </c>
      <c r="I12" s="114">
        <f t="shared" si="8"/>
        <v>1082</v>
      </c>
      <c r="J12" s="114">
        <f t="shared" si="8"/>
        <v>274</v>
      </c>
      <c r="K12" s="84">
        <f t="shared" si="6"/>
        <v>16.944732146199634</v>
      </c>
      <c r="L12" s="84">
        <f t="shared" si="7"/>
        <v>16.834464996487942</v>
      </c>
      <c r="M12" s="84">
        <f t="shared" ref="M12" si="9">+I12/(I$8+I$12+I$16)*100</f>
        <v>19.242397296816645</v>
      </c>
      <c r="N12" s="84">
        <f t="shared" ref="N12" si="10">+J12/(J$8+J$12+J$16)*100</f>
        <v>14.368117461982171</v>
      </c>
      <c r="O12" s="76"/>
      <c r="P12" s="547"/>
      <c r="Q12" s="76"/>
      <c r="R12" s="548" t="s">
        <v>62</v>
      </c>
      <c r="S12" s="548"/>
      <c r="T12" s="549"/>
      <c r="U12" s="82">
        <v>13609</v>
      </c>
      <c r="V12" s="83">
        <v>12299</v>
      </c>
      <c r="W12" s="83">
        <v>1046</v>
      </c>
      <c r="X12" s="83">
        <v>264</v>
      </c>
      <c r="Y12" s="84">
        <v>16.7</v>
      </c>
      <c r="Z12" s="84">
        <v>16.600000000000001</v>
      </c>
      <c r="AA12" s="84">
        <v>18.5</v>
      </c>
      <c r="AB12" s="84">
        <v>13.8</v>
      </c>
      <c r="AC12" s="76"/>
      <c r="AD12" s="547"/>
      <c r="AE12" s="76"/>
      <c r="AF12" s="548" t="s">
        <v>62</v>
      </c>
      <c r="AG12" s="548"/>
      <c r="AH12" s="549"/>
      <c r="AI12" s="82">
        <v>15330</v>
      </c>
      <c r="AJ12" s="83">
        <v>13773</v>
      </c>
      <c r="AK12" s="83">
        <v>1232</v>
      </c>
      <c r="AL12" s="83">
        <v>325</v>
      </c>
      <c r="AM12" s="84">
        <v>17.100000000000001</v>
      </c>
      <c r="AN12" s="84">
        <v>17.100000000000001</v>
      </c>
      <c r="AO12" s="84">
        <v>18.399999999999999</v>
      </c>
      <c r="AP12" s="84">
        <v>13.6</v>
      </c>
      <c r="AQ12" s="76"/>
      <c r="AR12" s="547"/>
      <c r="AS12" s="76"/>
      <c r="AT12" s="550" t="s">
        <v>62</v>
      </c>
      <c r="AU12" s="550"/>
      <c r="AV12" s="549"/>
      <c r="AW12" s="83">
        <v>19137</v>
      </c>
      <c r="AX12" s="83">
        <v>17289</v>
      </c>
      <c r="AY12" s="83">
        <v>1486</v>
      </c>
      <c r="AZ12" s="83">
        <v>362</v>
      </c>
      <c r="BA12" s="84">
        <v>20</v>
      </c>
      <c r="BB12" s="84">
        <v>20</v>
      </c>
      <c r="BC12" s="84">
        <v>21.6</v>
      </c>
      <c r="BD12" s="84">
        <v>15.3</v>
      </c>
    </row>
    <row r="13" spans="1:56" s="79" customFormat="1" ht="9.1999999999999993" customHeight="1">
      <c r="A13" s="76"/>
      <c r="B13" s="547"/>
      <c r="C13" s="76"/>
      <c r="D13" s="89"/>
      <c r="E13" s="87" t="s">
        <v>124</v>
      </c>
      <c r="F13" s="90" t="s">
        <v>63</v>
      </c>
      <c r="G13" s="82">
        <v>14</v>
      </c>
      <c r="H13" s="83">
        <v>12</v>
      </c>
      <c r="I13" s="83">
        <v>1</v>
      </c>
      <c r="J13" s="83">
        <v>1</v>
      </c>
      <c r="K13" s="84">
        <f t="shared" ref="K13:K30" si="11">+G13/(G$8+G$12+G$16)*100</f>
        <v>1.7470082483746586E-2</v>
      </c>
      <c r="L13" s="84">
        <f t="shared" ref="L13:L30" si="12">+H13/(H$8+H$12+H$16)*100</f>
        <v>1.6527332075419725E-2</v>
      </c>
      <c r="M13" s="84">
        <f t="shared" ref="M13:M30" si="13">+I13/(I$8+I$12+I$16)*100</f>
        <v>1.7784101013693758E-2</v>
      </c>
      <c r="N13" s="84">
        <f t="shared" ref="N13:N30" si="14">+J13/(J$8+J$12+J$16)*100</f>
        <v>5.2438384897745147E-2</v>
      </c>
      <c r="O13" s="76"/>
      <c r="P13" s="547"/>
      <c r="Q13" s="76"/>
      <c r="R13" s="86"/>
      <c r="S13" s="87" t="s">
        <v>124</v>
      </c>
      <c r="T13" s="90" t="s">
        <v>63</v>
      </c>
      <c r="U13" s="82">
        <v>12</v>
      </c>
      <c r="V13" s="83">
        <v>8</v>
      </c>
      <c r="W13" s="83">
        <v>3</v>
      </c>
      <c r="X13" s="83">
        <v>1</v>
      </c>
      <c r="Y13" s="84">
        <v>0</v>
      </c>
      <c r="Z13" s="84">
        <v>0</v>
      </c>
      <c r="AA13" s="84">
        <v>0.1</v>
      </c>
      <c r="AB13" s="84">
        <v>0.1</v>
      </c>
      <c r="AC13" s="76"/>
      <c r="AD13" s="547"/>
      <c r="AE13" s="76"/>
      <c r="AF13" s="86"/>
      <c r="AG13" s="87" t="s">
        <v>125</v>
      </c>
      <c r="AH13" s="86" t="s">
        <v>126</v>
      </c>
      <c r="AI13" s="82">
        <v>20</v>
      </c>
      <c r="AJ13" s="83">
        <v>14</v>
      </c>
      <c r="AK13" s="83">
        <v>5</v>
      </c>
      <c r="AL13" s="83">
        <v>1</v>
      </c>
      <c r="AM13" s="84">
        <v>0</v>
      </c>
      <c r="AN13" s="84">
        <v>0</v>
      </c>
      <c r="AO13" s="84">
        <v>0.1</v>
      </c>
      <c r="AP13" s="84">
        <v>0</v>
      </c>
      <c r="AQ13" s="76"/>
      <c r="AR13" s="547"/>
      <c r="AS13" s="76"/>
      <c r="AT13" s="86"/>
      <c r="AU13" s="87" t="s">
        <v>159</v>
      </c>
      <c r="AV13" s="88" t="s">
        <v>160</v>
      </c>
      <c r="AW13" s="83">
        <v>87</v>
      </c>
      <c r="AX13" s="83">
        <v>84</v>
      </c>
      <c r="AY13" s="83">
        <v>3</v>
      </c>
      <c r="AZ13" s="83" t="s">
        <v>9</v>
      </c>
      <c r="BA13" s="84">
        <v>0.1</v>
      </c>
      <c r="BB13" s="84">
        <v>0.1</v>
      </c>
      <c r="BC13" s="84">
        <v>0</v>
      </c>
      <c r="BD13" s="84" t="s">
        <v>9</v>
      </c>
    </row>
    <row r="14" spans="1:56" s="79" customFormat="1" ht="9.1999999999999993" customHeight="1">
      <c r="A14" s="76"/>
      <c r="B14" s="547"/>
      <c r="C14" s="76"/>
      <c r="D14" s="89"/>
      <c r="E14" s="87" t="s">
        <v>125</v>
      </c>
      <c r="F14" s="86" t="s">
        <v>127</v>
      </c>
      <c r="G14" s="82">
        <v>5334</v>
      </c>
      <c r="H14" s="83">
        <v>4723</v>
      </c>
      <c r="I14" s="83">
        <v>468</v>
      </c>
      <c r="J14" s="83">
        <v>143</v>
      </c>
      <c r="K14" s="84">
        <f t="shared" si="11"/>
        <v>6.6561014263074476</v>
      </c>
      <c r="L14" s="84">
        <f t="shared" si="12"/>
        <v>6.504882449350613</v>
      </c>
      <c r="M14" s="84">
        <f t="shared" si="13"/>
        <v>8.322959274408678</v>
      </c>
      <c r="N14" s="84">
        <f t="shared" si="14"/>
        <v>7.498689040377557</v>
      </c>
      <c r="O14" s="76"/>
      <c r="P14" s="547"/>
      <c r="Q14" s="76"/>
      <c r="R14" s="86"/>
      <c r="S14" s="87" t="s">
        <v>125</v>
      </c>
      <c r="T14" s="86" t="s">
        <v>127</v>
      </c>
      <c r="U14" s="82">
        <v>5420</v>
      </c>
      <c r="V14" s="83">
        <v>4810</v>
      </c>
      <c r="W14" s="83">
        <v>476</v>
      </c>
      <c r="X14" s="83">
        <v>134</v>
      </c>
      <c r="Y14" s="84">
        <v>6.6</v>
      </c>
      <c r="Z14" s="84">
        <v>6.5</v>
      </c>
      <c r="AA14" s="84">
        <v>8.4</v>
      </c>
      <c r="AB14" s="84">
        <v>7</v>
      </c>
      <c r="AC14" s="76"/>
      <c r="AD14" s="547"/>
      <c r="AE14" s="76"/>
      <c r="AF14" s="86"/>
      <c r="AG14" s="87" t="s">
        <v>128</v>
      </c>
      <c r="AH14" s="86" t="s">
        <v>127</v>
      </c>
      <c r="AI14" s="82">
        <v>7007</v>
      </c>
      <c r="AJ14" s="83">
        <v>6201</v>
      </c>
      <c r="AK14" s="83">
        <v>617</v>
      </c>
      <c r="AL14" s="83">
        <v>189</v>
      </c>
      <c r="AM14" s="84">
        <v>7.8</v>
      </c>
      <c r="AN14" s="84">
        <v>7.7</v>
      </c>
      <c r="AO14" s="84">
        <v>9.1999999999999993</v>
      </c>
      <c r="AP14" s="84">
        <v>7.9</v>
      </c>
      <c r="AQ14" s="76"/>
      <c r="AR14" s="547"/>
      <c r="AS14" s="76"/>
      <c r="AT14" s="86"/>
      <c r="AU14" s="87" t="s">
        <v>161</v>
      </c>
      <c r="AV14" s="88" t="s">
        <v>162</v>
      </c>
      <c r="AW14" s="83">
        <v>8778</v>
      </c>
      <c r="AX14" s="83">
        <v>7801</v>
      </c>
      <c r="AY14" s="83">
        <v>755</v>
      </c>
      <c r="AZ14" s="83">
        <v>222</v>
      </c>
      <c r="BA14" s="84">
        <v>9.1999999999999993</v>
      </c>
      <c r="BB14" s="84">
        <v>9</v>
      </c>
      <c r="BC14" s="84">
        <v>11</v>
      </c>
      <c r="BD14" s="84">
        <v>9.4</v>
      </c>
    </row>
    <row r="15" spans="1:56" s="79" customFormat="1" ht="9.1999999999999993" customHeight="1">
      <c r="A15" s="76"/>
      <c r="B15" s="547"/>
      <c r="C15" s="76"/>
      <c r="D15" s="89"/>
      <c r="E15" s="87" t="s">
        <v>128</v>
      </c>
      <c r="F15" s="86" t="s">
        <v>129</v>
      </c>
      <c r="G15" s="82">
        <v>8231</v>
      </c>
      <c r="H15" s="83">
        <v>7488</v>
      </c>
      <c r="I15" s="83">
        <v>613</v>
      </c>
      <c r="J15" s="83">
        <v>130</v>
      </c>
      <c r="K15" s="84">
        <f t="shared" si="11"/>
        <v>10.271160637408439</v>
      </c>
      <c r="L15" s="84">
        <f t="shared" si="12"/>
        <v>10.313055215061908</v>
      </c>
      <c r="M15" s="84">
        <f t="shared" si="13"/>
        <v>10.901653921394274</v>
      </c>
      <c r="N15" s="84">
        <f t="shared" si="14"/>
        <v>6.8169900367068701</v>
      </c>
      <c r="O15" s="76"/>
      <c r="P15" s="547"/>
      <c r="Q15" s="76"/>
      <c r="R15" s="86"/>
      <c r="S15" s="87" t="s">
        <v>128</v>
      </c>
      <c r="T15" s="86" t="s">
        <v>129</v>
      </c>
      <c r="U15" s="82">
        <v>8177</v>
      </c>
      <c r="V15" s="83">
        <v>7481</v>
      </c>
      <c r="W15" s="83">
        <v>567</v>
      </c>
      <c r="X15" s="83">
        <v>129</v>
      </c>
      <c r="Y15" s="84">
        <v>10</v>
      </c>
      <c r="Z15" s="84">
        <v>10.1</v>
      </c>
      <c r="AA15" s="84">
        <v>10</v>
      </c>
      <c r="AB15" s="84">
        <v>6.7</v>
      </c>
      <c r="AC15" s="76"/>
      <c r="AD15" s="547"/>
      <c r="AE15" s="76"/>
      <c r="AF15" s="86"/>
      <c r="AG15" s="87" t="s">
        <v>130</v>
      </c>
      <c r="AH15" s="86" t="s">
        <v>129</v>
      </c>
      <c r="AI15" s="82">
        <v>8303</v>
      </c>
      <c r="AJ15" s="83">
        <v>7558</v>
      </c>
      <c r="AK15" s="83">
        <v>610</v>
      </c>
      <c r="AL15" s="83">
        <v>135</v>
      </c>
      <c r="AM15" s="84">
        <v>9.1999999999999993</v>
      </c>
      <c r="AN15" s="84">
        <v>9.4</v>
      </c>
      <c r="AO15" s="84">
        <v>9.1</v>
      </c>
      <c r="AP15" s="84">
        <v>5.7</v>
      </c>
      <c r="AQ15" s="76"/>
      <c r="AR15" s="547"/>
      <c r="AS15" s="76"/>
      <c r="AT15" s="86"/>
      <c r="AU15" s="87" t="s">
        <v>163</v>
      </c>
      <c r="AV15" s="88" t="s">
        <v>164</v>
      </c>
      <c r="AW15" s="83">
        <v>10272</v>
      </c>
      <c r="AX15" s="83">
        <v>9404</v>
      </c>
      <c r="AY15" s="83">
        <v>728</v>
      </c>
      <c r="AZ15" s="83">
        <v>140</v>
      </c>
      <c r="BA15" s="84">
        <v>10.7</v>
      </c>
      <c r="BB15" s="84">
        <v>10.9</v>
      </c>
      <c r="BC15" s="84">
        <v>10.6</v>
      </c>
      <c r="BD15" s="84">
        <v>5.9</v>
      </c>
    </row>
    <row r="16" spans="1:56" s="79" customFormat="1" ht="9.1999999999999993" customHeight="1">
      <c r="A16" s="76"/>
      <c r="B16" s="547"/>
      <c r="C16" s="76"/>
      <c r="D16" s="548" t="s">
        <v>64</v>
      </c>
      <c r="E16" s="548"/>
      <c r="F16" s="548"/>
      <c r="G16" s="82">
        <f>+SUM(G17:G30)</f>
        <v>54242</v>
      </c>
      <c r="H16" s="114">
        <f t="shared" ref="H16:J16" si="15">+SUM(H17:H30)</f>
        <v>50892</v>
      </c>
      <c r="I16" s="114">
        <f t="shared" si="15"/>
        <v>2673</v>
      </c>
      <c r="J16" s="114">
        <f t="shared" si="15"/>
        <v>677</v>
      </c>
      <c r="K16" s="84">
        <f t="shared" si="11"/>
        <v>67.686586720241579</v>
      </c>
      <c r="L16" s="84">
        <f t="shared" si="12"/>
        <v>70.092415331855051</v>
      </c>
      <c r="M16" s="84">
        <f t="shared" si="13"/>
        <v>47.536902009603416</v>
      </c>
      <c r="N16" s="84">
        <f t="shared" si="14"/>
        <v>35.500786575773468</v>
      </c>
      <c r="O16" s="76"/>
      <c r="P16" s="547"/>
      <c r="Q16" s="76"/>
      <c r="R16" s="548" t="s">
        <v>64</v>
      </c>
      <c r="S16" s="548"/>
      <c r="T16" s="549"/>
      <c r="U16" s="82">
        <v>55357</v>
      </c>
      <c r="V16" s="83">
        <v>51968</v>
      </c>
      <c r="W16" s="83">
        <v>2717</v>
      </c>
      <c r="X16" s="83">
        <v>672</v>
      </c>
      <c r="Y16" s="84">
        <v>67.8</v>
      </c>
      <c r="Z16" s="84">
        <v>70.2</v>
      </c>
      <c r="AA16" s="84">
        <v>47.9</v>
      </c>
      <c r="AB16" s="84">
        <v>35.1</v>
      </c>
      <c r="AC16" s="76"/>
      <c r="AD16" s="547"/>
      <c r="AE16" s="76"/>
      <c r="AF16" s="548" t="s">
        <v>64</v>
      </c>
      <c r="AG16" s="548"/>
      <c r="AH16" s="549"/>
      <c r="AI16" s="82">
        <v>58644</v>
      </c>
      <c r="AJ16" s="83">
        <v>54992</v>
      </c>
      <c r="AK16" s="83">
        <v>2907</v>
      </c>
      <c r="AL16" s="83">
        <v>745</v>
      </c>
      <c r="AM16" s="84">
        <v>65.3</v>
      </c>
      <c r="AN16" s="84">
        <v>68.099999999999994</v>
      </c>
      <c r="AO16" s="84">
        <v>43.4</v>
      </c>
      <c r="AP16" s="84">
        <v>31.3</v>
      </c>
      <c r="AQ16" s="76"/>
      <c r="AR16" s="547"/>
      <c r="AS16" s="76"/>
      <c r="AT16" s="550" t="s">
        <v>64</v>
      </c>
      <c r="AU16" s="550"/>
      <c r="AV16" s="549"/>
      <c r="AW16" s="83">
        <v>59230</v>
      </c>
      <c r="AX16" s="83">
        <v>55859</v>
      </c>
      <c r="AY16" s="83">
        <v>2691</v>
      </c>
      <c r="AZ16" s="83">
        <v>680</v>
      </c>
      <c r="BA16" s="84">
        <v>62</v>
      </c>
      <c r="BB16" s="84">
        <v>64.7</v>
      </c>
      <c r="BC16" s="84">
        <v>39.1</v>
      </c>
      <c r="BD16" s="84">
        <v>28.8</v>
      </c>
    </row>
    <row r="17" spans="1:56" s="79" customFormat="1" ht="9.1999999999999993" customHeight="1">
      <c r="A17" s="76"/>
      <c r="B17" s="547"/>
      <c r="C17" s="76"/>
      <c r="D17" s="89"/>
      <c r="E17" s="87" t="s">
        <v>130</v>
      </c>
      <c r="F17" s="91" t="s">
        <v>65</v>
      </c>
      <c r="G17" s="82">
        <v>365</v>
      </c>
      <c r="H17" s="83">
        <v>331</v>
      </c>
      <c r="I17" s="83">
        <v>31</v>
      </c>
      <c r="J17" s="83">
        <v>3</v>
      </c>
      <c r="K17" s="84">
        <f t="shared" si="11"/>
        <v>0.45547000761196454</v>
      </c>
      <c r="L17" s="84">
        <f t="shared" si="12"/>
        <v>0.45587890974699408</v>
      </c>
      <c r="M17" s="84">
        <f t="shared" si="13"/>
        <v>0.55130713142450649</v>
      </c>
      <c r="N17" s="84">
        <f t="shared" si="14"/>
        <v>0.15731515469323545</v>
      </c>
      <c r="O17" s="76"/>
      <c r="P17" s="547"/>
      <c r="Q17" s="76"/>
      <c r="R17" s="92"/>
      <c r="S17" s="87" t="s">
        <v>130</v>
      </c>
      <c r="T17" s="91" t="s">
        <v>65</v>
      </c>
      <c r="U17" s="82">
        <v>373</v>
      </c>
      <c r="V17" s="83">
        <v>334</v>
      </c>
      <c r="W17" s="83">
        <v>37</v>
      </c>
      <c r="X17" s="83">
        <v>2</v>
      </c>
      <c r="Y17" s="84">
        <v>0.5</v>
      </c>
      <c r="Z17" s="84">
        <v>0.5</v>
      </c>
      <c r="AA17" s="84">
        <v>0.7</v>
      </c>
      <c r="AB17" s="84">
        <v>0.1</v>
      </c>
      <c r="AC17" s="76"/>
      <c r="AD17" s="547"/>
      <c r="AE17" s="76"/>
      <c r="AF17" s="92"/>
      <c r="AG17" s="87" t="s">
        <v>131</v>
      </c>
      <c r="AH17" s="91" t="s">
        <v>65</v>
      </c>
      <c r="AI17" s="82">
        <v>382</v>
      </c>
      <c r="AJ17" s="83">
        <v>334</v>
      </c>
      <c r="AK17" s="83">
        <v>44</v>
      </c>
      <c r="AL17" s="83">
        <v>4</v>
      </c>
      <c r="AM17" s="84">
        <v>0.4</v>
      </c>
      <c r="AN17" s="84">
        <v>0.4</v>
      </c>
      <c r="AO17" s="84">
        <v>0.7</v>
      </c>
      <c r="AP17" s="84">
        <v>0.2</v>
      </c>
      <c r="AQ17" s="76"/>
      <c r="AR17" s="547"/>
      <c r="AS17" s="76"/>
      <c r="AT17" s="92"/>
      <c r="AU17" s="87" t="s">
        <v>165</v>
      </c>
      <c r="AV17" s="93" t="s">
        <v>65</v>
      </c>
      <c r="AW17" s="83">
        <v>476</v>
      </c>
      <c r="AX17" s="83">
        <v>426</v>
      </c>
      <c r="AY17" s="83">
        <v>43</v>
      </c>
      <c r="AZ17" s="83">
        <v>7</v>
      </c>
      <c r="BA17" s="84">
        <v>0.5</v>
      </c>
      <c r="BB17" s="84">
        <v>0.5</v>
      </c>
      <c r="BC17" s="84">
        <v>0.6</v>
      </c>
      <c r="BD17" s="84">
        <v>0.3</v>
      </c>
    </row>
    <row r="18" spans="1:56" s="79" customFormat="1" ht="9.1999999999999993" customHeight="1">
      <c r="A18" s="76"/>
      <c r="B18" s="547"/>
      <c r="C18" s="76"/>
      <c r="D18" s="89"/>
      <c r="E18" s="87" t="s">
        <v>131</v>
      </c>
      <c r="F18" s="86" t="s">
        <v>132</v>
      </c>
      <c r="G18" s="82">
        <v>583</v>
      </c>
      <c r="H18" s="83">
        <v>547</v>
      </c>
      <c r="I18" s="83">
        <v>32</v>
      </c>
      <c r="J18" s="83">
        <v>4</v>
      </c>
      <c r="K18" s="84">
        <f t="shared" si="11"/>
        <v>0.72750414914458994</v>
      </c>
      <c r="L18" s="84">
        <f t="shared" si="12"/>
        <v>0.75337088710454914</v>
      </c>
      <c r="M18" s="84">
        <f t="shared" si="13"/>
        <v>0.56909123243820026</v>
      </c>
      <c r="N18" s="84">
        <f t="shared" si="14"/>
        <v>0.20975353959098059</v>
      </c>
      <c r="O18" s="76"/>
      <c r="P18" s="547"/>
      <c r="Q18" s="76"/>
      <c r="R18" s="92"/>
      <c r="S18" s="87" t="s">
        <v>131</v>
      </c>
      <c r="T18" s="86" t="s">
        <v>132</v>
      </c>
      <c r="U18" s="82">
        <v>552</v>
      </c>
      <c r="V18" s="83">
        <v>523</v>
      </c>
      <c r="W18" s="83">
        <v>26</v>
      </c>
      <c r="X18" s="83">
        <v>3</v>
      </c>
      <c r="Y18" s="84">
        <v>0.7</v>
      </c>
      <c r="Z18" s="84">
        <v>0.7</v>
      </c>
      <c r="AA18" s="84">
        <v>0.5</v>
      </c>
      <c r="AB18" s="84">
        <v>0.2</v>
      </c>
      <c r="AC18" s="76"/>
      <c r="AD18" s="547"/>
      <c r="AE18" s="76"/>
      <c r="AF18" s="92"/>
      <c r="AG18" s="87" t="s">
        <v>133</v>
      </c>
      <c r="AH18" s="86" t="s">
        <v>132</v>
      </c>
      <c r="AI18" s="82">
        <v>652</v>
      </c>
      <c r="AJ18" s="83">
        <v>621</v>
      </c>
      <c r="AK18" s="83">
        <v>25</v>
      </c>
      <c r="AL18" s="83">
        <v>6</v>
      </c>
      <c r="AM18" s="84">
        <v>0.7</v>
      </c>
      <c r="AN18" s="84">
        <v>0.8</v>
      </c>
      <c r="AO18" s="84">
        <v>0.4</v>
      </c>
      <c r="AP18" s="84">
        <v>0.3</v>
      </c>
      <c r="AQ18" s="76"/>
      <c r="AR18" s="547"/>
      <c r="AS18" s="76"/>
      <c r="AT18" s="92"/>
      <c r="AU18" s="87" t="s">
        <v>166</v>
      </c>
      <c r="AV18" s="88" t="s">
        <v>167</v>
      </c>
      <c r="AW18" s="83">
        <v>4283</v>
      </c>
      <c r="AX18" s="83">
        <v>3992</v>
      </c>
      <c r="AY18" s="83">
        <v>249</v>
      </c>
      <c r="AZ18" s="83">
        <v>42</v>
      </c>
      <c r="BA18" s="84">
        <v>4.5</v>
      </c>
      <c r="BB18" s="84">
        <v>4.5999999999999996</v>
      </c>
      <c r="BC18" s="84">
        <v>3.6</v>
      </c>
      <c r="BD18" s="84">
        <v>1.8</v>
      </c>
    </row>
    <row r="19" spans="1:56" s="79" customFormat="1" ht="9.1999999999999993" customHeight="1">
      <c r="A19" s="76"/>
      <c r="B19" s="547"/>
      <c r="C19" s="76"/>
      <c r="D19" s="89"/>
      <c r="E19" s="87" t="s">
        <v>133</v>
      </c>
      <c r="F19" s="86" t="s">
        <v>66</v>
      </c>
      <c r="G19" s="82">
        <v>2833</v>
      </c>
      <c r="H19" s="83">
        <v>2601</v>
      </c>
      <c r="I19" s="83">
        <v>195</v>
      </c>
      <c r="J19" s="83">
        <v>37</v>
      </c>
      <c r="K19" s="84">
        <f t="shared" si="11"/>
        <v>3.5351959768895771</v>
      </c>
      <c r="L19" s="84">
        <f t="shared" si="12"/>
        <v>3.5822992273472258</v>
      </c>
      <c r="M19" s="84">
        <f t="shared" si="13"/>
        <v>3.4678996976702825</v>
      </c>
      <c r="N19" s="84">
        <f t="shared" si="14"/>
        <v>1.9402202412165706</v>
      </c>
      <c r="O19" s="76"/>
      <c r="P19" s="547"/>
      <c r="Q19" s="76"/>
      <c r="R19" s="92"/>
      <c r="S19" s="87" t="s">
        <v>133</v>
      </c>
      <c r="T19" s="86" t="s">
        <v>66</v>
      </c>
      <c r="U19" s="82">
        <v>3283</v>
      </c>
      <c r="V19" s="83">
        <v>3054</v>
      </c>
      <c r="W19" s="83">
        <v>190</v>
      </c>
      <c r="X19" s="83">
        <v>39</v>
      </c>
      <c r="Y19" s="84">
        <v>4</v>
      </c>
      <c r="Z19" s="84">
        <v>4.0999999999999996</v>
      </c>
      <c r="AA19" s="84">
        <v>3.4</v>
      </c>
      <c r="AB19" s="84">
        <v>2</v>
      </c>
      <c r="AC19" s="76"/>
      <c r="AD19" s="547"/>
      <c r="AE19" s="76"/>
      <c r="AF19" s="92"/>
      <c r="AG19" s="87" t="s">
        <v>134</v>
      </c>
      <c r="AH19" s="86" t="s">
        <v>67</v>
      </c>
      <c r="AI19" s="82">
        <v>3258</v>
      </c>
      <c r="AJ19" s="83">
        <v>3033</v>
      </c>
      <c r="AK19" s="83">
        <v>183</v>
      </c>
      <c r="AL19" s="83">
        <v>42</v>
      </c>
      <c r="AM19" s="84">
        <v>3.6</v>
      </c>
      <c r="AN19" s="84">
        <v>3.8</v>
      </c>
      <c r="AO19" s="84">
        <v>2.7</v>
      </c>
      <c r="AP19" s="84">
        <v>1.8</v>
      </c>
      <c r="AQ19" s="76"/>
      <c r="AR19" s="547"/>
      <c r="AS19" s="76"/>
      <c r="AT19" s="92"/>
      <c r="AU19" s="87" t="s">
        <v>168</v>
      </c>
      <c r="AV19" s="88" t="s">
        <v>68</v>
      </c>
      <c r="AW19" s="83">
        <v>20765</v>
      </c>
      <c r="AX19" s="83">
        <v>19701</v>
      </c>
      <c r="AY19" s="83">
        <v>885</v>
      </c>
      <c r="AZ19" s="83">
        <v>179</v>
      </c>
      <c r="BA19" s="84">
        <v>21.7</v>
      </c>
      <c r="BB19" s="84">
        <v>22.8</v>
      </c>
      <c r="BC19" s="84">
        <v>12.8</v>
      </c>
      <c r="BD19" s="84">
        <v>7.6</v>
      </c>
    </row>
    <row r="20" spans="1:56" s="79" customFormat="1" ht="9.1999999999999993" customHeight="1">
      <c r="A20" s="76"/>
      <c r="B20" s="547"/>
      <c r="C20" s="76"/>
      <c r="D20" s="89"/>
      <c r="E20" s="87" t="s">
        <v>134</v>
      </c>
      <c r="F20" s="86" t="s">
        <v>69</v>
      </c>
      <c r="G20" s="82">
        <v>12843</v>
      </c>
      <c r="H20" s="83">
        <v>12026</v>
      </c>
      <c r="I20" s="83">
        <v>658</v>
      </c>
      <c r="J20" s="83">
        <v>159</v>
      </c>
      <c r="K20" s="84">
        <f t="shared" si="11"/>
        <v>16.026304952768385</v>
      </c>
      <c r="L20" s="84">
        <f t="shared" si="12"/>
        <v>16.563141294916466</v>
      </c>
      <c r="M20" s="84">
        <f t="shared" si="13"/>
        <v>11.701938467010493</v>
      </c>
      <c r="N20" s="84">
        <f t="shared" si="14"/>
        <v>8.3377031987414796</v>
      </c>
      <c r="O20" s="76"/>
      <c r="P20" s="547"/>
      <c r="Q20" s="76"/>
      <c r="R20" s="92"/>
      <c r="S20" s="87" t="s">
        <v>134</v>
      </c>
      <c r="T20" s="86" t="s">
        <v>69</v>
      </c>
      <c r="U20" s="82">
        <v>13914</v>
      </c>
      <c r="V20" s="83">
        <v>12995</v>
      </c>
      <c r="W20" s="83">
        <v>744</v>
      </c>
      <c r="X20" s="83">
        <v>175</v>
      </c>
      <c r="Y20" s="84">
        <v>17</v>
      </c>
      <c r="Z20" s="84">
        <v>17.5</v>
      </c>
      <c r="AA20" s="84">
        <v>13.1</v>
      </c>
      <c r="AB20" s="84">
        <v>9.1</v>
      </c>
      <c r="AC20" s="76"/>
      <c r="AD20" s="547"/>
      <c r="AE20" s="76"/>
      <c r="AF20" s="92"/>
      <c r="AG20" s="87" t="s">
        <v>135</v>
      </c>
      <c r="AH20" s="86" t="s">
        <v>136</v>
      </c>
      <c r="AI20" s="82">
        <v>15731</v>
      </c>
      <c r="AJ20" s="83">
        <v>14693</v>
      </c>
      <c r="AK20" s="83">
        <v>835</v>
      </c>
      <c r="AL20" s="83">
        <v>203</v>
      </c>
      <c r="AM20" s="84">
        <v>17.5</v>
      </c>
      <c r="AN20" s="84">
        <v>18.2</v>
      </c>
      <c r="AO20" s="84">
        <v>12.5</v>
      </c>
      <c r="AP20" s="84">
        <v>8.5</v>
      </c>
      <c r="AQ20" s="76"/>
      <c r="AR20" s="547"/>
      <c r="AS20" s="76"/>
      <c r="AT20" s="92"/>
      <c r="AU20" s="87" t="s">
        <v>169</v>
      </c>
      <c r="AV20" s="88" t="s">
        <v>170</v>
      </c>
      <c r="AW20" s="83">
        <v>2272</v>
      </c>
      <c r="AX20" s="83">
        <v>2175</v>
      </c>
      <c r="AY20" s="83">
        <v>74</v>
      </c>
      <c r="AZ20" s="83">
        <v>23</v>
      </c>
      <c r="BA20" s="84">
        <v>2.4</v>
      </c>
      <c r="BB20" s="84">
        <v>2.5</v>
      </c>
      <c r="BC20" s="84">
        <v>1.1000000000000001</v>
      </c>
      <c r="BD20" s="84">
        <v>1</v>
      </c>
    </row>
    <row r="21" spans="1:56" s="79" customFormat="1" ht="9.1999999999999993" customHeight="1">
      <c r="A21" s="76"/>
      <c r="B21" s="547"/>
      <c r="C21" s="76"/>
      <c r="D21" s="89"/>
      <c r="E21" s="87" t="s">
        <v>135</v>
      </c>
      <c r="F21" s="86" t="s">
        <v>70</v>
      </c>
      <c r="G21" s="82">
        <v>1674</v>
      </c>
      <c r="H21" s="83">
        <v>1597</v>
      </c>
      <c r="I21" s="83">
        <v>62</v>
      </c>
      <c r="J21" s="83">
        <v>15</v>
      </c>
      <c r="K21" s="84">
        <f t="shared" si="11"/>
        <v>2.08892271984227</v>
      </c>
      <c r="L21" s="84">
        <f t="shared" si="12"/>
        <v>2.199512443703775</v>
      </c>
      <c r="M21" s="84">
        <f t="shared" si="13"/>
        <v>1.102614262849013</v>
      </c>
      <c r="N21" s="84">
        <f t="shared" si="14"/>
        <v>0.78657577346617713</v>
      </c>
      <c r="O21" s="76"/>
      <c r="P21" s="547"/>
      <c r="Q21" s="76"/>
      <c r="R21" s="92"/>
      <c r="S21" s="87" t="s">
        <v>135</v>
      </c>
      <c r="T21" s="86" t="s">
        <v>70</v>
      </c>
      <c r="U21" s="82">
        <v>1747</v>
      </c>
      <c r="V21" s="83">
        <v>1670</v>
      </c>
      <c r="W21" s="83">
        <v>61</v>
      </c>
      <c r="X21" s="83">
        <v>16</v>
      </c>
      <c r="Y21" s="84">
        <v>2.1</v>
      </c>
      <c r="Z21" s="84">
        <v>2.2999999999999998</v>
      </c>
      <c r="AA21" s="84">
        <v>1.1000000000000001</v>
      </c>
      <c r="AB21" s="84">
        <v>0.8</v>
      </c>
      <c r="AC21" s="76"/>
      <c r="AD21" s="547"/>
      <c r="AE21" s="76"/>
      <c r="AF21" s="92"/>
      <c r="AG21" s="87" t="s">
        <v>137</v>
      </c>
      <c r="AH21" s="86" t="s">
        <v>71</v>
      </c>
      <c r="AI21" s="82">
        <v>1897</v>
      </c>
      <c r="AJ21" s="83">
        <v>1807</v>
      </c>
      <c r="AK21" s="83">
        <v>68</v>
      </c>
      <c r="AL21" s="83">
        <v>22</v>
      </c>
      <c r="AM21" s="84">
        <v>2.1</v>
      </c>
      <c r="AN21" s="84">
        <v>2.2000000000000002</v>
      </c>
      <c r="AO21" s="84">
        <v>1</v>
      </c>
      <c r="AP21" s="84">
        <v>0.9</v>
      </c>
      <c r="AQ21" s="76"/>
      <c r="AR21" s="547"/>
      <c r="AS21" s="76"/>
      <c r="AT21" s="92"/>
      <c r="AU21" s="87" t="s">
        <v>171</v>
      </c>
      <c r="AV21" s="88" t="s">
        <v>172</v>
      </c>
      <c r="AW21" s="83">
        <v>677</v>
      </c>
      <c r="AX21" s="83">
        <v>662</v>
      </c>
      <c r="AY21" s="83">
        <v>10</v>
      </c>
      <c r="AZ21" s="83">
        <v>5</v>
      </c>
      <c r="BA21" s="84">
        <v>0.7</v>
      </c>
      <c r="BB21" s="84">
        <v>0.8</v>
      </c>
      <c r="BC21" s="84">
        <v>0.1</v>
      </c>
      <c r="BD21" s="84">
        <v>0.2</v>
      </c>
    </row>
    <row r="22" spans="1:56" s="79" customFormat="1" ht="9.1999999999999993" customHeight="1">
      <c r="A22" s="76"/>
      <c r="B22" s="547"/>
      <c r="C22" s="76"/>
      <c r="D22" s="89"/>
      <c r="E22" s="87" t="s">
        <v>137</v>
      </c>
      <c r="F22" s="90" t="s">
        <v>72</v>
      </c>
      <c r="G22" s="82">
        <v>893</v>
      </c>
      <c r="H22" s="83">
        <v>868</v>
      </c>
      <c r="I22" s="83">
        <v>21</v>
      </c>
      <c r="J22" s="83">
        <v>4</v>
      </c>
      <c r="K22" s="84">
        <f t="shared" si="11"/>
        <v>1.1143416898561216</v>
      </c>
      <c r="L22" s="84">
        <f t="shared" si="12"/>
        <v>1.1954770201220268</v>
      </c>
      <c r="M22" s="84">
        <f t="shared" si="13"/>
        <v>0.3734661212875689</v>
      </c>
      <c r="N22" s="84">
        <f t="shared" si="14"/>
        <v>0.20975353959098059</v>
      </c>
      <c r="O22" s="76"/>
      <c r="P22" s="547"/>
      <c r="Q22" s="76"/>
      <c r="R22" s="92"/>
      <c r="S22" s="87" t="s">
        <v>137</v>
      </c>
      <c r="T22" s="90" t="s">
        <v>72</v>
      </c>
      <c r="U22" s="82">
        <v>914</v>
      </c>
      <c r="V22" s="83">
        <v>882</v>
      </c>
      <c r="W22" s="83">
        <v>26</v>
      </c>
      <c r="X22" s="83">
        <v>6</v>
      </c>
      <c r="Y22" s="84">
        <v>1.1000000000000001</v>
      </c>
      <c r="Z22" s="84">
        <v>1.2</v>
      </c>
      <c r="AA22" s="84">
        <v>0.5</v>
      </c>
      <c r="AB22" s="84">
        <v>0.3</v>
      </c>
      <c r="AC22" s="76"/>
      <c r="AD22" s="547"/>
      <c r="AE22" s="76"/>
      <c r="AF22" s="92"/>
      <c r="AG22" s="87" t="s">
        <v>138</v>
      </c>
      <c r="AH22" s="86" t="s">
        <v>73</v>
      </c>
      <c r="AI22" s="82">
        <v>706</v>
      </c>
      <c r="AJ22" s="83">
        <v>699</v>
      </c>
      <c r="AK22" s="83">
        <v>7</v>
      </c>
      <c r="AL22" s="83" t="s">
        <v>9</v>
      </c>
      <c r="AM22" s="84">
        <v>0.8</v>
      </c>
      <c r="AN22" s="84">
        <v>0.9</v>
      </c>
      <c r="AO22" s="84">
        <v>0.1</v>
      </c>
      <c r="AP22" s="84" t="s">
        <v>9</v>
      </c>
      <c r="AQ22" s="76"/>
      <c r="AR22" s="547"/>
      <c r="AS22" s="76"/>
      <c r="AT22" s="92"/>
      <c r="AU22" s="87" t="s">
        <v>173</v>
      </c>
      <c r="AV22" s="88" t="s">
        <v>174</v>
      </c>
      <c r="AW22" s="83">
        <v>26882</v>
      </c>
      <c r="AX22" s="83">
        <v>25276</v>
      </c>
      <c r="AY22" s="83">
        <v>1250</v>
      </c>
      <c r="AZ22" s="83">
        <v>356</v>
      </c>
      <c r="BA22" s="84">
        <v>28.1</v>
      </c>
      <c r="BB22" s="84">
        <v>29.3</v>
      </c>
      <c r="BC22" s="84">
        <v>18.100000000000001</v>
      </c>
      <c r="BD22" s="84">
        <v>15.1</v>
      </c>
    </row>
    <row r="23" spans="1:56" s="79" customFormat="1" ht="9.1999999999999993" customHeight="1">
      <c r="A23" s="76"/>
      <c r="B23" s="547"/>
      <c r="C23" s="76"/>
      <c r="D23" s="89"/>
      <c r="E23" s="87" t="s">
        <v>138</v>
      </c>
      <c r="F23" s="91" t="s">
        <v>74</v>
      </c>
      <c r="G23" s="82">
        <v>1529</v>
      </c>
      <c r="H23" s="83">
        <v>1461</v>
      </c>
      <c r="I23" s="83">
        <v>50</v>
      </c>
      <c r="J23" s="83">
        <v>18</v>
      </c>
      <c r="K23" s="84">
        <f t="shared" si="11"/>
        <v>1.9079825798320376</v>
      </c>
      <c r="L23" s="84">
        <f t="shared" si="12"/>
        <v>2.0122026801823516</v>
      </c>
      <c r="M23" s="84">
        <f t="shared" si="13"/>
        <v>0.88920505068468791</v>
      </c>
      <c r="N23" s="84">
        <f t="shared" si="14"/>
        <v>0.94389092815941267</v>
      </c>
      <c r="O23" s="76"/>
      <c r="P23" s="547"/>
      <c r="Q23" s="76"/>
      <c r="R23" s="92"/>
      <c r="S23" s="87" t="s">
        <v>138</v>
      </c>
      <c r="T23" s="91" t="s">
        <v>74</v>
      </c>
      <c r="U23" s="82">
        <v>1498</v>
      </c>
      <c r="V23" s="83">
        <v>1431</v>
      </c>
      <c r="W23" s="83">
        <v>44</v>
      </c>
      <c r="X23" s="83">
        <v>23</v>
      </c>
      <c r="Y23" s="84">
        <v>1.8</v>
      </c>
      <c r="Z23" s="84">
        <v>1.9</v>
      </c>
      <c r="AA23" s="84">
        <v>0.8</v>
      </c>
      <c r="AB23" s="84">
        <v>1.2</v>
      </c>
      <c r="AC23" s="76"/>
      <c r="AD23" s="547"/>
      <c r="AE23" s="76"/>
      <c r="AF23" s="92"/>
      <c r="AG23" s="87" t="s">
        <v>139</v>
      </c>
      <c r="AH23" s="86" t="s">
        <v>75</v>
      </c>
      <c r="AI23" s="82">
        <v>4526</v>
      </c>
      <c r="AJ23" s="83">
        <v>4215</v>
      </c>
      <c r="AK23" s="83">
        <v>264</v>
      </c>
      <c r="AL23" s="83">
        <v>47</v>
      </c>
      <c r="AM23" s="84">
        <v>5</v>
      </c>
      <c r="AN23" s="84">
        <v>5.2</v>
      </c>
      <c r="AO23" s="84">
        <v>3.9</v>
      </c>
      <c r="AP23" s="84">
        <v>2</v>
      </c>
      <c r="AQ23" s="76"/>
      <c r="AR23" s="547"/>
      <c r="AS23" s="76"/>
      <c r="AT23" s="92"/>
      <c r="AU23" s="87" t="s">
        <v>175</v>
      </c>
      <c r="AV23" s="95" t="s">
        <v>176</v>
      </c>
      <c r="AW23" s="83">
        <v>3661</v>
      </c>
      <c r="AX23" s="83">
        <v>3417</v>
      </c>
      <c r="AY23" s="83">
        <v>176</v>
      </c>
      <c r="AZ23" s="83">
        <v>68</v>
      </c>
      <c r="BA23" s="84">
        <v>3.8</v>
      </c>
      <c r="BB23" s="84">
        <v>4</v>
      </c>
      <c r="BC23" s="84">
        <v>2.6</v>
      </c>
      <c r="BD23" s="84">
        <v>2.9</v>
      </c>
    </row>
    <row r="24" spans="1:56" s="79" customFormat="1" ht="9.1999999999999993" customHeight="1">
      <c r="A24" s="76"/>
      <c r="B24" s="547"/>
      <c r="C24" s="76"/>
      <c r="D24" s="89"/>
      <c r="E24" s="87" t="s">
        <v>139</v>
      </c>
      <c r="F24" s="90" t="s">
        <v>76</v>
      </c>
      <c r="G24" s="82">
        <v>4461</v>
      </c>
      <c r="H24" s="83">
        <v>4180</v>
      </c>
      <c r="I24" s="83">
        <v>231</v>
      </c>
      <c r="J24" s="83">
        <v>50</v>
      </c>
      <c r="K24" s="84">
        <f t="shared" si="11"/>
        <v>5.566716997142394</v>
      </c>
      <c r="L24" s="84">
        <f t="shared" si="12"/>
        <v>5.7570206729378706</v>
      </c>
      <c r="M24" s="84">
        <f t="shared" si="13"/>
        <v>4.1081273341632576</v>
      </c>
      <c r="N24" s="84">
        <f t="shared" si="14"/>
        <v>2.6219192448872572</v>
      </c>
      <c r="O24" s="76"/>
      <c r="P24" s="547"/>
      <c r="Q24" s="76"/>
      <c r="R24" s="92"/>
      <c r="S24" s="87" t="s">
        <v>139</v>
      </c>
      <c r="T24" s="90" t="s">
        <v>76</v>
      </c>
      <c r="U24" s="82">
        <v>4757</v>
      </c>
      <c r="V24" s="83">
        <v>4457</v>
      </c>
      <c r="W24" s="83">
        <v>246</v>
      </c>
      <c r="X24" s="83">
        <v>54</v>
      </c>
      <c r="Y24" s="84">
        <v>5.8</v>
      </c>
      <c r="Z24" s="84">
        <v>6</v>
      </c>
      <c r="AA24" s="84">
        <v>4.3</v>
      </c>
      <c r="AB24" s="84">
        <v>2.8</v>
      </c>
      <c r="AC24" s="76"/>
      <c r="AD24" s="547"/>
      <c r="AE24" s="76"/>
      <c r="AF24" s="89"/>
      <c r="AG24" s="87" t="s">
        <v>140</v>
      </c>
      <c r="AH24" s="86" t="s">
        <v>77</v>
      </c>
      <c r="AI24" s="82">
        <v>10759</v>
      </c>
      <c r="AJ24" s="83">
        <v>10052</v>
      </c>
      <c r="AK24" s="83">
        <v>573</v>
      </c>
      <c r="AL24" s="83">
        <v>134</v>
      </c>
      <c r="AM24" s="84">
        <v>12</v>
      </c>
      <c r="AN24" s="84">
        <v>12.4</v>
      </c>
      <c r="AO24" s="84">
        <v>8.6</v>
      </c>
      <c r="AP24" s="84">
        <v>5.6</v>
      </c>
      <c r="AQ24" s="76"/>
      <c r="AR24" s="547"/>
      <c r="AS24" s="76"/>
      <c r="AT24" s="89"/>
      <c r="AU24" s="96"/>
      <c r="AV24" s="97"/>
      <c r="AW24" s="83"/>
      <c r="AX24" s="83"/>
      <c r="AY24" s="83"/>
      <c r="AZ24" s="83"/>
      <c r="BA24" s="84"/>
      <c r="BB24" s="84"/>
      <c r="BC24" s="84"/>
      <c r="BD24" s="84"/>
    </row>
    <row r="25" spans="1:56" s="79" customFormat="1" ht="9.1999999999999993" customHeight="1">
      <c r="A25" s="76"/>
      <c r="B25" s="547"/>
      <c r="C25" s="76"/>
      <c r="D25" s="89"/>
      <c r="E25" s="87" t="s">
        <v>140</v>
      </c>
      <c r="F25" s="91" t="s">
        <v>78</v>
      </c>
      <c r="G25" s="82">
        <v>2960</v>
      </c>
      <c r="H25" s="83">
        <v>2748</v>
      </c>
      <c r="I25" s="83">
        <v>171</v>
      </c>
      <c r="J25" s="83">
        <v>41</v>
      </c>
      <c r="K25" s="84">
        <f t="shared" si="11"/>
        <v>3.6936745822778492</v>
      </c>
      <c r="L25" s="84">
        <f t="shared" si="12"/>
        <v>3.7847590452711173</v>
      </c>
      <c r="M25" s="84">
        <f t="shared" si="13"/>
        <v>3.0410812733416326</v>
      </c>
      <c r="N25" s="84">
        <f t="shared" si="14"/>
        <v>2.1499737808075512</v>
      </c>
      <c r="O25" s="76"/>
      <c r="P25" s="547"/>
      <c r="Q25" s="76"/>
      <c r="R25" s="92"/>
      <c r="S25" s="87" t="s">
        <v>140</v>
      </c>
      <c r="T25" s="91" t="s">
        <v>78</v>
      </c>
      <c r="U25" s="82">
        <v>3282</v>
      </c>
      <c r="V25" s="83">
        <v>3048</v>
      </c>
      <c r="W25" s="83">
        <v>197</v>
      </c>
      <c r="X25" s="83">
        <v>37</v>
      </c>
      <c r="Y25" s="84">
        <v>4</v>
      </c>
      <c r="Z25" s="84">
        <v>4.0999999999999996</v>
      </c>
      <c r="AA25" s="84">
        <v>3.5</v>
      </c>
      <c r="AB25" s="84">
        <v>1.9</v>
      </c>
      <c r="AC25" s="76"/>
      <c r="AD25" s="547"/>
      <c r="AE25" s="76"/>
      <c r="AF25" s="86"/>
      <c r="AG25" s="87" t="s">
        <v>141</v>
      </c>
      <c r="AH25" s="86" t="s">
        <v>79</v>
      </c>
      <c r="AI25" s="82">
        <v>5284</v>
      </c>
      <c r="AJ25" s="83">
        <v>5137</v>
      </c>
      <c r="AK25" s="83">
        <v>116</v>
      </c>
      <c r="AL25" s="83">
        <v>31</v>
      </c>
      <c r="AM25" s="80">
        <v>5.9</v>
      </c>
      <c r="AN25" s="80">
        <v>6.4</v>
      </c>
      <c r="AO25" s="80">
        <v>1.7</v>
      </c>
      <c r="AP25" s="80">
        <v>1.3</v>
      </c>
      <c r="AQ25" s="76"/>
      <c r="AR25" s="547"/>
      <c r="AS25" s="76"/>
      <c r="AT25" s="550" t="s">
        <v>80</v>
      </c>
      <c r="AU25" s="550"/>
      <c r="AV25" s="549"/>
      <c r="AW25" s="83">
        <v>214</v>
      </c>
      <c r="AX25" s="83">
        <v>210</v>
      </c>
      <c r="AY25" s="83">
        <v>4</v>
      </c>
      <c r="AZ25" s="83" t="s">
        <v>9</v>
      </c>
      <c r="BA25" s="80" t="s">
        <v>9</v>
      </c>
      <c r="BB25" s="80" t="s">
        <v>9</v>
      </c>
      <c r="BC25" s="80" t="s">
        <v>9</v>
      </c>
      <c r="BD25" s="80" t="s">
        <v>9</v>
      </c>
    </row>
    <row r="26" spans="1:56" s="79" customFormat="1" ht="9.1999999999999993" customHeight="1">
      <c r="A26" s="76"/>
      <c r="B26" s="547"/>
      <c r="C26" s="76"/>
      <c r="D26" s="89"/>
      <c r="E26" s="87" t="s">
        <v>141</v>
      </c>
      <c r="F26" s="86" t="s">
        <v>142</v>
      </c>
      <c r="G26" s="82">
        <v>4948</v>
      </c>
      <c r="H26" s="83">
        <v>4783</v>
      </c>
      <c r="I26" s="83">
        <v>133</v>
      </c>
      <c r="J26" s="83">
        <v>32</v>
      </c>
      <c r="K26" s="84">
        <f t="shared" si="11"/>
        <v>6.1744262949698641</v>
      </c>
      <c r="L26" s="84">
        <f t="shared" si="12"/>
        <v>6.5875191097277117</v>
      </c>
      <c r="M26" s="84">
        <f t="shared" si="13"/>
        <v>2.3652854348212697</v>
      </c>
      <c r="N26" s="84">
        <f t="shared" si="14"/>
        <v>1.6780283167278447</v>
      </c>
      <c r="O26" s="76"/>
      <c r="P26" s="547"/>
      <c r="Q26" s="76"/>
      <c r="R26" s="92"/>
      <c r="S26" s="87" t="s">
        <v>141</v>
      </c>
      <c r="T26" s="86" t="s">
        <v>142</v>
      </c>
      <c r="U26" s="82">
        <v>5088</v>
      </c>
      <c r="V26" s="83">
        <v>4950</v>
      </c>
      <c r="W26" s="83">
        <v>107</v>
      </c>
      <c r="X26" s="83">
        <v>31</v>
      </c>
      <c r="Y26" s="84">
        <v>6.2</v>
      </c>
      <c r="Z26" s="84">
        <v>6.7</v>
      </c>
      <c r="AA26" s="84">
        <v>1.9</v>
      </c>
      <c r="AB26" s="84">
        <v>1.6</v>
      </c>
      <c r="AC26" s="76"/>
      <c r="AD26" s="547"/>
      <c r="AE26" s="76"/>
      <c r="AF26" s="89"/>
      <c r="AG26" s="87" t="s">
        <v>115</v>
      </c>
      <c r="AH26" s="86" t="s">
        <v>81</v>
      </c>
      <c r="AI26" s="82">
        <v>1148</v>
      </c>
      <c r="AJ26" s="83">
        <v>1003</v>
      </c>
      <c r="AK26" s="83">
        <v>86</v>
      </c>
      <c r="AL26" s="83">
        <v>59</v>
      </c>
      <c r="AM26" s="84">
        <v>1.3</v>
      </c>
      <c r="AN26" s="84">
        <v>1.2</v>
      </c>
      <c r="AO26" s="84">
        <v>1.3</v>
      </c>
      <c r="AP26" s="84">
        <v>2.5</v>
      </c>
      <c r="AQ26" s="76"/>
      <c r="AR26" s="547"/>
      <c r="AS26" s="76"/>
      <c r="AT26" s="89"/>
      <c r="AU26" s="96"/>
      <c r="AV26" s="98"/>
      <c r="AW26" s="83"/>
      <c r="AX26" s="83"/>
      <c r="AY26" s="83"/>
      <c r="AZ26" s="83"/>
      <c r="BA26" s="84"/>
      <c r="BB26" s="84"/>
      <c r="BC26" s="84"/>
      <c r="BD26" s="84"/>
    </row>
    <row r="27" spans="1:56" s="79" customFormat="1" ht="9.1999999999999993" customHeight="1">
      <c r="A27" s="76"/>
      <c r="B27" s="547"/>
      <c r="C27" s="76"/>
      <c r="D27" s="89"/>
      <c r="E27" s="87" t="s">
        <v>115</v>
      </c>
      <c r="F27" s="86" t="s">
        <v>82</v>
      </c>
      <c r="G27" s="82">
        <v>12569</v>
      </c>
      <c r="H27" s="83">
        <v>11796</v>
      </c>
      <c r="I27" s="83">
        <v>625</v>
      </c>
      <c r="J27" s="83">
        <v>148</v>
      </c>
      <c r="K27" s="84">
        <f t="shared" si="11"/>
        <v>15.684390481300772</v>
      </c>
      <c r="L27" s="84">
        <f t="shared" si="12"/>
        <v>16.246367430137589</v>
      </c>
      <c r="M27" s="84">
        <f t="shared" si="13"/>
        <v>11.115063133558598</v>
      </c>
      <c r="N27" s="84">
        <f t="shared" si="14"/>
        <v>7.7608809648662822</v>
      </c>
      <c r="O27" s="76"/>
      <c r="P27" s="547"/>
      <c r="Q27" s="76"/>
      <c r="R27" s="92"/>
      <c r="S27" s="87" t="s">
        <v>115</v>
      </c>
      <c r="T27" s="86" t="s">
        <v>82</v>
      </c>
      <c r="U27" s="82">
        <v>11717</v>
      </c>
      <c r="V27" s="83">
        <v>10963</v>
      </c>
      <c r="W27" s="83">
        <v>607</v>
      </c>
      <c r="X27" s="83">
        <v>147</v>
      </c>
      <c r="Y27" s="84">
        <v>14.4</v>
      </c>
      <c r="Z27" s="84">
        <v>14.8</v>
      </c>
      <c r="AA27" s="84">
        <v>10.7</v>
      </c>
      <c r="AB27" s="84">
        <v>7.7</v>
      </c>
      <c r="AC27" s="76"/>
      <c r="AD27" s="547"/>
      <c r="AE27" s="76"/>
      <c r="AF27" s="89"/>
      <c r="AG27" s="87" t="s">
        <v>116</v>
      </c>
      <c r="AH27" s="99" t="s">
        <v>83</v>
      </c>
      <c r="AI27" s="82">
        <v>10728</v>
      </c>
      <c r="AJ27" s="83">
        <v>10072</v>
      </c>
      <c r="AK27" s="83">
        <v>542</v>
      </c>
      <c r="AL27" s="83">
        <v>114</v>
      </c>
      <c r="AM27" s="84">
        <v>11.9</v>
      </c>
      <c r="AN27" s="84">
        <v>12.5</v>
      </c>
      <c r="AO27" s="84">
        <v>8.1</v>
      </c>
      <c r="AP27" s="84">
        <v>4.8</v>
      </c>
      <c r="AQ27" s="76"/>
      <c r="AR27" s="547"/>
      <c r="AS27" s="76"/>
      <c r="AT27" s="89"/>
      <c r="AU27" s="96"/>
      <c r="AV27" s="98"/>
      <c r="AW27" s="83"/>
      <c r="AX27" s="83"/>
      <c r="AY27" s="83"/>
      <c r="AZ27" s="83"/>
      <c r="BA27" s="84"/>
      <c r="BB27" s="84"/>
      <c r="BC27" s="84"/>
      <c r="BD27" s="84"/>
    </row>
    <row r="28" spans="1:56" s="79" customFormat="1" ht="9.1999999999999993" customHeight="1">
      <c r="A28" s="76"/>
      <c r="B28" s="547"/>
      <c r="C28" s="76"/>
      <c r="D28" s="89"/>
      <c r="E28" s="87" t="s">
        <v>116</v>
      </c>
      <c r="F28" s="86" t="s">
        <v>81</v>
      </c>
      <c r="G28" s="82">
        <v>848</v>
      </c>
      <c r="H28" s="83">
        <v>714</v>
      </c>
      <c r="I28" s="83">
        <v>77</v>
      </c>
      <c r="J28" s="83">
        <v>57</v>
      </c>
      <c r="K28" s="84">
        <f t="shared" si="11"/>
        <v>1.0581878533012217</v>
      </c>
      <c r="L28" s="84">
        <f t="shared" si="12"/>
        <v>0.98337625848747368</v>
      </c>
      <c r="M28" s="84">
        <f t="shared" si="13"/>
        <v>1.3693757780544193</v>
      </c>
      <c r="N28" s="84">
        <f t="shared" si="14"/>
        <v>2.9889879391714733</v>
      </c>
      <c r="O28" s="76"/>
      <c r="P28" s="547"/>
      <c r="Q28" s="76"/>
      <c r="R28" s="92"/>
      <c r="S28" s="87" t="s">
        <v>116</v>
      </c>
      <c r="T28" s="86" t="s">
        <v>81</v>
      </c>
      <c r="U28" s="82">
        <v>662</v>
      </c>
      <c r="V28" s="83">
        <v>556</v>
      </c>
      <c r="W28" s="83">
        <v>58</v>
      </c>
      <c r="X28" s="83">
        <v>48</v>
      </c>
      <c r="Y28" s="84">
        <v>0.8</v>
      </c>
      <c r="Z28" s="84">
        <v>0.8</v>
      </c>
      <c r="AA28" s="84">
        <v>1</v>
      </c>
      <c r="AB28" s="84">
        <v>2.5</v>
      </c>
      <c r="AC28" s="76"/>
      <c r="AD28" s="547"/>
      <c r="AE28" s="76"/>
      <c r="AF28" s="89"/>
      <c r="AG28" s="87" t="s">
        <v>117</v>
      </c>
      <c r="AH28" s="94" t="s">
        <v>118</v>
      </c>
      <c r="AI28" s="82">
        <v>3573</v>
      </c>
      <c r="AJ28" s="83">
        <v>3326</v>
      </c>
      <c r="AK28" s="83">
        <v>164</v>
      </c>
      <c r="AL28" s="83">
        <v>83</v>
      </c>
      <c r="AM28" s="84">
        <v>4</v>
      </c>
      <c r="AN28" s="84">
        <v>4.0999999999999996</v>
      </c>
      <c r="AO28" s="84">
        <v>2.4</v>
      </c>
      <c r="AP28" s="84">
        <v>3.5</v>
      </c>
      <c r="AQ28" s="76"/>
      <c r="AR28" s="547"/>
      <c r="AS28" s="76"/>
      <c r="AT28" s="89"/>
      <c r="AU28" s="96"/>
      <c r="AV28" s="98"/>
      <c r="AW28" s="83"/>
      <c r="AX28" s="83"/>
      <c r="AY28" s="83"/>
      <c r="AZ28" s="83"/>
      <c r="BA28" s="84"/>
      <c r="BB28" s="84"/>
      <c r="BC28" s="84"/>
      <c r="BD28" s="84"/>
    </row>
    <row r="29" spans="1:56" s="79" customFormat="1" ht="9.1999999999999993" customHeight="1">
      <c r="A29" s="76"/>
      <c r="B29" s="547"/>
      <c r="C29" s="76"/>
      <c r="D29" s="89"/>
      <c r="E29" s="87" t="s">
        <v>117</v>
      </c>
      <c r="F29" s="99" t="s">
        <v>83</v>
      </c>
      <c r="G29" s="82">
        <v>4152</v>
      </c>
      <c r="H29" s="83">
        <v>3861</v>
      </c>
      <c r="I29" s="83">
        <v>234</v>
      </c>
      <c r="J29" s="83">
        <v>57</v>
      </c>
      <c r="K29" s="84">
        <f t="shared" si="11"/>
        <v>5.181127319465415</v>
      </c>
      <c r="L29" s="84">
        <f t="shared" si="12"/>
        <v>5.3176690952662966</v>
      </c>
      <c r="M29" s="84">
        <f t="shared" si="13"/>
        <v>4.161479637204339</v>
      </c>
      <c r="N29" s="84">
        <f t="shared" si="14"/>
        <v>2.9889879391714733</v>
      </c>
      <c r="O29" s="76"/>
      <c r="P29" s="547"/>
      <c r="Q29" s="76"/>
      <c r="R29" s="92"/>
      <c r="S29" s="87" t="s">
        <v>117</v>
      </c>
      <c r="T29" s="99" t="s">
        <v>83</v>
      </c>
      <c r="U29" s="82">
        <v>4052</v>
      </c>
      <c r="V29" s="83">
        <v>3794</v>
      </c>
      <c r="W29" s="83">
        <v>218</v>
      </c>
      <c r="X29" s="83">
        <v>40</v>
      </c>
      <c r="Y29" s="100">
        <v>5</v>
      </c>
      <c r="Z29" s="100">
        <v>5.0999999999999996</v>
      </c>
      <c r="AA29" s="100">
        <v>3.8</v>
      </c>
      <c r="AB29" s="100">
        <v>2.1</v>
      </c>
      <c r="AC29" s="76"/>
      <c r="AD29" s="547"/>
      <c r="AE29" s="76"/>
      <c r="AF29" s="89"/>
      <c r="AG29" s="96"/>
      <c r="AH29" s="99"/>
      <c r="AI29" s="82"/>
      <c r="AJ29" s="83"/>
      <c r="AK29" s="83"/>
      <c r="AL29" s="83"/>
      <c r="AM29" s="84"/>
      <c r="AN29" s="84"/>
      <c r="AO29" s="84"/>
      <c r="AP29" s="84"/>
      <c r="AQ29" s="76"/>
      <c r="AR29" s="547"/>
      <c r="AS29" s="76"/>
      <c r="AT29" s="89"/>
      <c r="AU29" s="96"/>
      <c r="AV29" s="101"/>
      <c r="AW29" s="83"/>
      <c r="AX29" s="83"/>
      <c r="AY29" s="83"/>
      <c r="AZ29" s="83"/>
      <c r="BA29" s="84"/>
      <c r="BB29" s="84"/>
      <c r="BC29" s="84"/>
      <c r="BD29" s="84"/>
    </row>
    <row r="30" spans="1:56" s="79" customFormat="1" ht="9.1999999999999993" customHeight="1">
      <c r="A30" s="76"/>
      <c r="B30" s="547"/>
      <c r="C30" s="76"/>
      <c r="D30" s="89"/>
      <c r="E30" s="87" t="s">
        <v>119</v>
      </c>
      <c r="F30" s="91" t="s">
        <v>84</v>
      </c>
      <c r="G30" s="82">
        <v>3584</v>
      </c>
      <c r="H30" s="83">
        <v>3379</v>
      </c>
      <c r="I30" s="83">
        <v>153</v>
      </c>
      <c r="J30" s="83">
        <v>52</v>
      </c>
      <c r="K30" s="84">
        <f t="shared" si="11"/>
        <v>4.472341115839126</v>
      </c>
      <c r="L30" s="84">
        <f t="shared" si="12"/>
        <v>4.6538212569036039</v>
      </c>
      <c r="M30" s="84">
        <f t="shared" si="13"/>
        <v>2.720967455095145</v>
      </c>
      <c r="N30" s="84">
        <f t="shared" si="14"/>
        <v>2.7267960146827477</v>
      </c>
      <c r="O30" s="76"/>
      <c r="P30" s="547"/>
      <c r="Q30" s="76"/>
      <c r="R30" s="86"/>
      <c r="S30" s="87" t="s">
        <v>119</v>
      </c>
      <c r="T30" s="91" t="s">
        <v>84</v>
      </c>
      <c r="U30" s="82">
        <v>3518</v>
      </c>
      <c r="V30" s="83">
        <v>3311</v>
      </c>
      <c r="W30" s="83">
        <v>156</v>
      </c>
      <c r="X30" s="83">
        <v>51</v>
      </c>
      <c r="Y30" s="100">
        <v>4.3</v>
      </c>
      <c r="Z30" s="100">
        <v>4.5</v>
      </c>
      <c r="AA30" s="100">
        <v>2.8</v>
      </c>
      <c r="AB30" s="100">
        <v>2.7</v>
      </c>
      <c r="AC30" s="76"/>
      <c r="AD30" s="547"/>
      <c r="AE30" s="76"/>
      <c r="AF30" s="548" t="s">
        <v>85</v>
      </c>
      <c r="AG30" s="548"/>
      <c r="AH30" s="549"/>
      <c r="AI30" s="82">
        <v>2226</v>
      </c>
      <c r="AJ30" s="83">
        <v>2219</v>
      </c>
      <c r="AK30" s="83">
        <v>4</v>
      </c>
      <c r="AL30" s="83">
        <v>3</v>
      </c>
      <c r="AM30" s="84" t="s">
        <v>9</v>
      </c>
      <c r="AN30" s="84" t="s">
        <v>9</v>
      </c>
      <c r="AO30" s="84" t="s">
        <v>9</v>
      </c>
      <c r="AP30" s="84" t="s">
        <v>9</v>
      </c>
      <c r="AQ30" s="76"/>
      <c r="AR30" s="547"/>
      <c r="AS30" s="76"/>
      <c r="AT30" s="89"/>
      <c r="AU30" s="96"/>
      <c r="AV30" s="93"/>
      <c r="AW30" s="83"/>
      <c r="AX30" s="83"/>
      <c r="AY30" s="83"/>
      <c r="AZ30" s="83"/>
      <c r="BA30" s="84"/>
      <c r="BB30" s="84"/>
      <c r="BC30" s="84"/>
      <c r="BD30" s="84"/>
    </row>
    <row r="31" spans="1:56" s="79" customFormat="1" ht="9.1999999999999993" customHeight="1">
      <c r="A31" s="76"/>
      <c r="B31" s="547"/>
      <c r="C31" s="76"/>
      <c r="D31" s="548" t="s">
        <v>86</v>
      </c>
      <c r="E31" s="548"/>
      <c r="F31" s="548"/>
      <c r="G31" s="82">
        <v>5582</v>
      </c>
      <c r="H31" s="83">
        <v>5047</v>
      </c>
      <c r="I31" s="83">
        <v>411</v>
      </c>
      <c r="J31" s="83">
        <v>124</v>
      </c>
      <c r="K31" s="80" t="s">
        <v>120</v>
      </c>
      <c r="L31" s="80" t="s">
        <v>120</v>
      </c>
      <c r="M31" s="80" t="s">
        <v>120</v>
      </c>
      <c r="N31" s="80" t="s">
        <v>120</v>
      </c>
      <c r="O31" s="76"/>
      <c r="P31" s="547"/>
      <c r="Q31" s="76"/>
      <c r="R31" s="548" t="s">
        <v>86</v>
      </c>
      <c r="S31" s="548"/>
      <c r="T31" s="548"/>
      <c r="U31" s="82">
        <v>4694</v>
      </c>
      <c r="V31" s="83">
        <v>3969</v>
      </c>
      <c r="W31" s="83">
        <v>520</v>
      </c>
      <c r="X31" s="83">
        <v>205</v>
      </c>
      <c r="Y31" s="80" t="s">
        <v>9</v>
      </c>
      <c r="Z31" s="80" t="s">
        <v>9</v>
      </c>
      <c r="AA31" s="80" t="s">
        <v>9</v>
      </c>
      <c r="AB31" s="80" t="s">
        <v>9</v>
      </c>
      <c r="AC31" s="76"/>
      <c r="AD31" s="547"/>
      <c r="AE31" s="76"/>
      <c r="AF31" s="548"/>
      <c r="AG31" s="548"/>
      <c r="AH31" s="549"/>
      <c r="AI31" s="82"/>
      <c r="AJ31" s="83"/>
      <c r="AK31" s="83"/>
      <c r="AL31" s="83"/>
      <c r="AM31" s="80"/>
      <c r="AN31" s="80"/>
      <c r="AO31" s="80"/>
      <c r="AP31" s="80"/>
      <c r="AQ31" s="76"/>
      <c r="AR31" s="547"/>
      <c r="AS31" s="76"/>
      <c r="AT31" s="550"/>
      <c r="AU31" s="550"/>
      <c r="AV31" s="549"/>
      <c r="AW31" s="83"/>
      <c r="AX31" s="83"/>
      <c r="AY31" s="83"/>
      <c r="AZ31" s="83"/>
      <c r="BA31" s="80"/>
      <c r="BB31" s="80"/>
      <c r="BC31" s="80"/>
      <c r="BD31" s="80"/>
    </row>
    <row r="32" spans="1:56" s="108" customFormat="1" ht="3" customHeight="1">
      <c r="A32" s="102"/>
      <c r="B32" s="102"/>
      <c r="C32" s="102"/>
      <c r="D32" s="103"/>
      <c r="E32" s="103"/>
      <c r="F32" s="103"/>
      <c r="G32" s="104"/>
      <c r="H32" s="105"/>
      <c r="I32" s="105"/>
      <c r="J32" s="105"/>
      <c r="K32" s="106"/>
      <c r="L32" s="106"/>
      <c r="M32" s="106"/>
      <c r="N32" s="106"/>
      <c r="O32" s="102"/>
      <c r="P32" s="102"/>
      <c r="Q32" s="102"/>
      <c r="R32" s="103"/>
      <c r="S32" s="103"/>
      <c r="T32" s="103"/>
      <c r="U32" s="104"/>
      <c r="V32" s="105"/>
      <c r="W32" s="105"/>
      <c r="X32" s="105"/>
      <c r="Y32" s="106"/>
      <c r="Z32" s="106"/>
      <c r="AA32" s="106"/>
      <c r="AB32" s="106"/>
      <c r="AC32" s="102"/>
      <c r="AD32" s="102"/>
      <c r="AE32" s="102"/>
      <c r="AF32" s="103"/>
      <c r="AG32" s="103"/>
      <c r="AH32" s="103"/>
      <c r="AI32" s="104"/>
      <c r="AJ32" s="105"/>
      <c r="AK32" s="105"/>
      <c r="AL32" s="105"/>
      <c r="AM32" s="106"/>
      <c r="AN32" s="106"/>
      <c r="AO32" s="106"/>
      <c r="AP32" s="106"/>
      <c r="AQ32" s="102"/>
      <c r="AR32" s="102"/>
      <c r="AS32" s="102"/>
      <c r="AT32" s="103"/>
      <c r="AU32" s="103"/>
      <c r="AV32" s="107"/>
      <c r="AW32" s="104"/>
      <c r="AX32" s="105"/>
      <c r="AY32" s="105"/>
      <c r="AZ32" s="105"/>
      <c r="BA32" s="106"/>
      <c r="BB32" s="106"/>
      <c r="BC32" s="106"/>
      <c r="BD32" s="106"/>
    </row>
    <row r="33" spans="1:56" s="79" customFormat="1" ht="9.1999999999999993" customHeight="1">
      <c r="A33" s="76"/>
      <c r="B33" s="76"/>
      <c r="C33" s="76"/>
      <c r="D33" s="546" t="s">
        <v>57</v>
      </c>
      <c r="E33" s="546"/>
      <c r="F33" s="545"/>
      <c r="G33" s="436">
        <v>44465</v>
      </c>
      <c r="H33" s="436">
        <v>40300</v>
      </c>
      <c r="I33" s="436">
        <v>3128</v>
      </c>
      <c r="J33" s="436">
        <v>1037</v>
      </c>
      <c r="K33" s="437" t="s">
        <v>120</v>
      </c>
      <c r="L33" s="437" t="s">
        <v>120</v>
      </c>
      <c r="M33" s="437" t="s">
        <v>120</v>
      </c>
      <c r="N33" s="437" t="s">
        <v>120</v>
      </c>
      <c r="O33" s="76"/>
      <c r="P33" s="76"/>
      <c r="Q33" s="76"/>
      <c r="R33" s="543" t="s">
        <v>57</v>
      </c>
      <c r="S33" s="543"/>
      <c r="T33" s="544"/>
      <c r="U33" s="438">
        <v>45120</v>
      </c>
      <c r="V33" s="439">
        <v>40824</v>
      </c>
      <c r="W33" s="436">
        <v>3212</v>
      </c>
      <c r="X33" s="436">
        <v>1084</v>
      </c>
      <c r="Y33" s="437" t="s">
        <v>9</v>
      </c>
      <c r="Z33" s="437" t="s">
        <v>9</v>
      </c>
      <c r="AA33" s="437" t="s">
        <v>9</v>
      </c>
      <c r="AB33" s="437" t="s">
        <v>9</v>
      </c>
      <c r="AC33" s="76"/>
      <c r="AD33" s="76"/>
      <c r="AE33" s="76"/>
      <c r="AF33" s="542" t="s">
        <v>57</v>
      </c>
      <c r="AG33" s="542"/>
      <c r="AH33" s="545"/>
      <c r="AI33" s="435">
        <v>48979</v>
      </c>
      <c r="AJ33" s="436">
        <v>44251</v>
      </c>
      <c r="AK33" s="436">
        <v>3488</v>
      </c>
      <c r="AL33" s="436">
        <v>1240</v>
      </c>
      <c r="AM33" s="437" t="s">
        <v>9</v>
      </c>
      <c r="AN33" s="437" t="s">
        <v>9</v>
      </c>
      <c r="AO33" s="437" t="s">
        <v>9</v>
      </c>
      <c r="AP33" s="437" t="s">
        <v>9</v>
      </c>
      <c r="AQ33" s="76"/>
      <c r="AR33" s="76"/>
      <c r="AS33" s="76"/>
      <c r="AT33" s="546" t="s">
        <v>57</v>
      </c>
      <c r="AU33" s="546"/>
      <c r="AV33" s="545"/>
      <c r="AW33" s="436">
        <v>51858</v>
      </c>
      <c r="AX33" s="436">
        <v>46994</v>
      </c>
      <c r="AY33" s="436">
        <v>3623</v>
      </c>
      <c r="AZ33" s="436">
        <v>1241</v>
      </c>
      <c r="BA33" s="437" t="s">
        <v>9</v>
      </c>
      <c r="BB33" s="437" t="s">
        <v>9</v>
      </c>
      <c r="BC33" s="437" t="s">
        <v>9</v>
      </c>
      <c r="BD33" s="437" t="s">
        <v>9</v>
      </c>
    </row>
    <row r="34" spans="1:56" s="79" customFormat="1" ht="9.1999999999999993" customHeight="1">
      <c r="A34" s="76"/>
      <c r="B34" s="547" t="s">
        <v>87</v>
      </c>
      <c r="C34" s="76"/>
      <c r="D34" s="550" t="s">
        <v>59</v>
      </c>
      <c r="E34" s="550"/>
      <c r="F34" s="549"/>
      <c r="G34" s="109">
        <f>+G35+G37</f>
        <v>6405</v>
      </c>
      <c r="H34" s="109">
        <f t="shared" ref="H34" si="16">+H35+H37</f>
        <v>4978</v>
      </c>
      <c r="I34" s="109">
        <f>+I35</f>
        <v>950</v>
      </c>
      <c r="J34" s="109">
        <f>+J35</f>
        <v>477</v>
      </c>
      <c r="K34" s="84">
        <f>+G34/(G$34+G$38+G$42)*100</f>
        <v>15.412936760034651</v>
      </c>
      <c r="L34" s="84">
        <f t="shared" ref="L34:N34" si="17">+H34/(H$34+H$38+H$42)*100</f>
        <v>13.21616311793129</v>
      </c>
      <c r="M34" s="84">
        <f t="shared" si="17"/>
        <v>32.601235415236793</v>
      </c>
      <c r="N34" s="84">
        <f t="shared" si="17"/>
        <v>48.872950819672127</v>
      </c>
      <c r="O34" s="76"/>
      <c r="P34" s="547" t="s">
        <v>87</v>
      </c>
      <c r="Q34" s="76"/>
      <c r="R34" s="548" t="s">
        <v>59</v>
      </c>
      <c r="S34" s="548"/>
      <c r="T34" s="549"/>
      <c r="U34" s="111">
        <v>6584</v>
      </c>
      <c r="V34" s="110">
        <v>5122</v>
      </c>
      <c r="W34" s="83">
        <v>979</v>
      </c>
      <c r="X34" s="83">
        <v>483</v>
      </c>
      <c r="Y34" s="84">
        <v>15.4</v>
      </c>
      <c r="Z34" s="84">
        <v>13.2</v>
      </c>
      <c r="AA34" s="84">
        <v>33.200000000000003</v>
      </c>
      <c r="AB34" s="84">
        <v>49.7</v>
      </c>
      <c r="AC34" s="76"/>
      <c r="AD34" s="547" t="s">
        <v>87</v>
      </c>
      <c r="AE34" s="76"/>
      <c r="AF34" s="548" t="s">
        <v>59</v>
      </c>
      <c r="AG34" s="548"/>
      <c r="AH34" s="549"/>
      <c r="AI34" s="82">
        <v>7945</v>
      </c>
      <c r="AJ34" s="83">
        <v>6011</v>
      </c>
      <c r="AK34" s="83">
        <v>1279</v>
      </c>
      <c r="AL34" s="83">
        <v>655</v>
      </c>
      <c r="AM34" s="84">
        <v>16.600000000000001</v>
      </c>
      <c r="AN34" s="84">
        <v>14</v>
      </c>
      <c r="AO34" s="84">
        <v>36.700000000000003</v>
      </c>
      <c r="AP34" s="84">
        <v>52.9</v>
      </c>
      <c r="AQ34" s="76"/>
      <c r="AR34" s="547" t="s">
        <v>87</v>
      </c>
      <c r="AS34" s="76"/>
      <c r="AT34" s="550" t="s">
        <v>59</v>
      </c>
      <c r="AU34" s="550"/>
      <c r="AV34" s="549"/>
      <c r="AW34" s="83">
        <v>8543</v>
      </c>
      <c r="AX34" s="83">
        <v>6544</v>
      </c>
      <c r="AY34" s="83">
        <v>1342</v>
      </c>
      <c r="AZ34" s="83">
        <v>657</v>
      </c>
      <c r="BA34" s="84">
        <v>16.5</v>
      </c>
      <c r="BB34" s="84">
        <v>14</v>
      </c>
      <c r="BC34" s="84">
        <v>37.1</v>
      </c>
      <c r="BD34" s="84">
        <v>52.9</v>
      </c>
    </row>
    <row r="35" spans="1:56" s="79" customFormat="1" ht="9.1999999999999993" customHeight="1">
      <c r="A35" s="76"/>
      <c r="B35" s="547"/>
      <c r="C35" s="76"/>
      <c r="D35" s="86"/>
      <c r="E35" s="87" t="s">
        <v>88</v>
      </c>
      <c r="F35" s="86" t="s">
        <v>60</v>
      </c>
      <c r="G35" s="111">
        <v>6399</v>
      </c>
      <c r="H35" s="110">
        <v>4972</v>
      </c>
      <c r="I35" s="83">
        <v>950</v>
      </c>
      <c r="J35" s="83">
        <v>477</v>
      </c>
      <c r="K35" s="84">
        <f t="shared" ref="K35:K36" si="18">+G35/(G$34+G$38+G$42)*100</f>
        <v>15.398498411781691</v>
      </c>
      <c r="L35" s="84">
        <f t="shared" ref="L35:L36" si="19">+H35/(H$34+H$38+H$42)*100</f>
        <v>13.200233632453672</v>
      </c>
      <c r="M35" s="84">
        <f t="shared" ref="M35:M36" si="20">+I35/(I$34+I$38+I$42)*100</f>
        <v>32.601235415236793</v>
      </c>
      <c r="N35" s="84">
        <f t="shared" ref="N35:N36" si="21">+J35/(J$34+J$38+J$42)*100</f>
        <v>48.872950819672127</v>
      </c>
      <c r="O35" s="76"/>
      <c r="P35" s="547"/>
      <c r="Q35" s="76"/>
      <c r="R35" s="86"/>
      <c r="S35" s="87" t="s">
        <v>88</v>
      </c>
      <c r="T35" s="86" t="s">
        <v>60</v>
      </c>
      <c r="U35" s="111">
        <v>6581</v>
      </c>
      <c r="V35" s="110">
        <v>5119</v>
      </c>
      <c r="W35" s="83">
        <v>979</v>
      </c>
      <c r="X35" s="83">
        <v>483</v>
      </c>
      <c r="Y35" s="84">
        <v>15.4</v>
      </c>
      <c r="Z35" s="84">
        <v>13.2</v>
      </c>
      <c r="AA35" s="84">
        <v>33.200000000000003</v>
      </c>
      <c r="AB35" s="84">
        <v>49.7</v>
      </c>
      <c r="AC35" s="76"/>
      <c r="AD35" s="547"/>
      <c r="AE35" s="76"/>
      <c r="AF35" s="86"/>
      <c r="AG35" s="87" t="s">
        <v>88</v>
      </c>
      <c r="AH35" s="86" t="s">
        <v>89</v>
      </c>
      <c r="AI35" s="82">
        <v>7886</v>
      </c>
      <c r="AJ35" s="83">
        <v>5968</v>
      </c>
      <c r="AK35" s="83">
        <v>1268</v>
      </c>
      <c r="AL35" s="83">
        <v>650</v>
      </c>
      <c r="AM35" s="84">
        <v>16.5</v>
      </c>
      <c r="AN35" s="84">
        <v>13.9</v>
      </c>
      <c r="AO35" s="84">
        <v>36.4</v>
      </c>
      <c r="AP35" s="84">
        <v>52.5</v>
      </c>
      <c r="AQ35" s="76"/>
      <c r="AR35" s="547"/>
      <c r="AS35" s="76"/>
      <c r="AT35" s="86"/>
      <c r="AU35" s="87" t="s">
        <v>153</v>
      </c>
      <c r="AV35" s="88" t="s">
        <v>154</v>
      </c>
      <c r="AW35" s="83">
        <v>8478</v>
      </c>
      <c r="AX35" s="83">
        <v>6491</v>
      </c>
      <c r="AY35" s="83">
        <v>1336</v>
      </c>
      <c r="AZ35" s="83">
        <v>651</v>
      </c>
      <c r="BA35" s="84">
        <v>16.399999999999999</v>
      </c>
      <c r="BB35" s="84">
        <v>13.8</v>
      </c>
      <c r="BC35" s="84">
        <v>36.9</v>
      </c>
      <c r="BD35" s="84">
        <v>52.5</v>
      </c>
    </row>
    <row r="36" spans="1:56" s="79" customFormat="1" ht="9.1999999999999993" customHeight="1">
      <c r="A36" s="76"/>
      <c r="B36" s="547"/>
      <c r="C36" s="76"/>
      <c r="D36" s="86"/>
      <c r="E36" s="87"/>
      <c r="F36" s="86" t="s">
        <v>61</v>
      </c>
      <c r="G36" s="111">
        <v>6342</v>
      </c>
      <c r="H36" s="110">
        <v>4926</v>
      </c>
      <c r="I36" s="83">
        <v>944</v>
      </c>
      <c r="J36" s="83">
        <v>472</v>
      </c>
      <c r="K36" s="84">
        <f t="shared" si="18"/>
        <v>15.261334103378573</v>
      </c>
      <c r="L36" s="84">
        <f t="shared" si="19"/>
        <v>13.078107577125259</v>
      </c>
      <c r="M36" s="84">
        <f t="shared" si="20"/>
        <v>32.395332875772134</v>
      </c>
      <c r="N36" s="84">
        <f t="shared" si="21"/>
        <v>48.360655737704917</v>
      </c>
      <c r="O36" s="76"/>
      <c r="P36" s="547"/>
      <c r="Q36" s="76"/>
      <c r="R36" s="86"/>
      <c r="S36" s="87"/>
      <c r="T36" s="86" t="s">
        <v>61</v>
      </c>
      <c r="U36" s="111">
        <v>6517</v>
      </c>
      <c r="V36" s="110">
        <v>5064</v>
      </c>
      <c r="W36" s="83">
        <v>973</v>
      </c>
      <c r="X36" s="83">
        <v>480</v>
      </c>
      <c r="Y36" s="84">
        <v>15.3</v>
      </c>
      <c r="Z36" s="84">
        <v>13.1</v>
      </c>
      <c r="AA36" s="84">
        <v>33</v>
      </c>
      <c r="AB36" s="84">
        <v>49.4</v>
      </c>
      <c r="AC36" s="76"/>
      <c r="AD36" s="547"/>
      <c r="AE36" s="76"/>
      <c r="AF36" s="86"/>
      <c r="AG36" s="87" t="s">
        <v>90</v>
      </c>
      <c r="AH36" s="86" t="s">
        <v>91</v>
      </c>
      <c r="AI36" s="82">
        <v>56</v>
      </c>
      <c r="AJ36" s="83">
        <v>40</v>
      </c>
      <c r="AK36" s="83">
        <v>11</v>
      </c>
      <c r="AL36" s="83">
        <v>5</v>
      </c>
      <c r="AM36" s="84">
        <v>0.1</v>
      </c>
      <c r="AN36" s="84">
        <v>0.1</v>
      </c>
      <c r="AO36" s="84">
        <v>0.3</v>
      </c>
      <c r="AP36" s="84">
        <v>0.4</v>
      </c>
      <c r="AQ36" s="76"/>
      <c r="AR36" s="547"/>
      <c r="AS36" s="76"/>
      <c r="AT36" s="86"/>
      <c r="AU36" s="87" t="s">
        <v>155</v>
      </c>
      <c r="AV36" s="88" t="s">
        <v>156</v>
      </c>
      <c r="AW36" s="83">
        <v>61</v>
      </c>
      <c r="AX36" s="83">
        <v>50</v>
      </c>
      <c r="AY36" s="83">
        <v>5</v>
      </c>
      <c r="AZ36" s="83">
        <v>6</v>
      </c>
      <c r="BA36" s="84">
        <v>0.1</v>
      </c>
      <c r="BB36" s="84">
        <v>0.1</v>
      </c>
      <c r="BC36" s="84">
        <v>0.1</v>
      </c>
      <c r="BD36" s="84">
        <v>0.5</v>
      </c>
    </row>
    <row r="37" spans="1:56" s="79" customFormat="1" ht="9.1999999999999993" customHeight="1">
      <c r="A37" s="76"/>
      <c r="B37" s="547"/>
      <c r="C37" s="76"/>
      <c r="D37" s="86"/>
      <c r="E37" s="87" t="s">
        <v>90</v>
      </c>
      <c r="F37" s="86" t="s">
        <v>92</v>
      </c>
      <c r="G37" s="111">
        <v>6</v>
      </c>
      <c r="H37" s="110">
        <v>6</v>
      </c>
      <c r="I37" s="83" t="s">
        <v>9</v>
      </c>
      <c r="J37" s="83" t="s">
        <v>9</v>
      </c>
      <c r="K37" s="84">
        <f t="shared" ref="K37:K38" si="22">+G37/(G$34+G$38+G$42)*100</f>
        <v>1.4438348252959862E-2</v>
      </c>
      <c r="L37" s="84">
        <f t="shared" ref="L37:L38" si="23">+H37/(H$34+H$38+H$42)*100</f>
        <v>1.5929485477619073E-2</v>
      </c>
      <c r="M37" s="84" t="s">
        <v>9</v>
      </c>
      <c r="N37" s="84" t="s">
        <v>9</v>
      </c>
      <c r="O37" s="76"/>
      <c r="P37" s="547"/>
      <c r="Q37" s="76"/>
      <c r="R37" s="86"/>
      <c r="S37" s="87" t="s">
        <v>90</v>
      </c>
      <c r="T37" s="86" t="s">
        <v>92</v>
      </c>
      <c r="U37" s="111">
        <v>3</v>
      </c>
      <c r="V37" s="110">
        <v>3</v>
      </c>
      <c r="W37" s="83" t="s">
        <v>9</v>
      </c>
      <c r="X37" s="83" t="s">
        <v>9</v>
      </c>
      <c r="Y37" s="84">
        <v>0</v>
      </c>
      <c r="Z37" s="84">
        <v>0</v>
      </c>
      <c r="AA37" s="84" t="s">
        <v>9</v>
      </c>
      <c r="AB37" s="84" t="s">
        <v>9</v>
      </c>
      <c r="AC37" s="76"/>
      <c r="AD37" s="547"/>
      <c r="AE37" s="76"/>
      <c r="AF37" s="86"/>
      <c r="AG37" s="87" t="s">
        <v>94</v>
      </c>
      <c r="AH37" s="86" t="s">
        <v>92</v>
      </c>
      <c r="AI37" s="82">
        <v>3</v>
      </c>
      <c r="AJ37" s="83">
        <v>3</v>
      </c>
      <c r="AK37" s="83" t="s">
        <v>9</v>
      </c>
      <c r="AL37" s="83" t="s">
        <v>9</v>
      </c>
      <c r="AM37" s="84">
        <v>0</v>
      </c>
      <c r="AN37" s="84">
        <v>0</v>
      </c>
      <c r="AO37" s="84" t="s">
        <v>9</v>
      </c>
      <c r="AP37" s="84" t="s">
        <v>9</v>
      </c>
      <c r="AQ37" s="76"/>
      <c r="AR37" s="547"/>
      <c r="AS37" s="76"/>
      <c r="AT37" s="86"/>
      <c r="AU37" s="87" t="s">
        <v>157</v>
      </c>
      <c r="AV37" s="88" t="s">
        <v>158</v>
      </c>
      <c r="AW37" s="83">
        <v>4</v>
      </c>
      <c r="AX37" s="83">
        <v>3</v>
      </c>
      <c r="AY37" s="83">
        <v>1</v>
      </c>
      <c r="AZ37" s="83" t="s">
        <v>9</v>
      </c>
      <c r="BA37" s="84">
        <v>0</v>
      </c>
      <c r="BB37" s="84">
        <v>0</v>
      </c>
      <c r="BC37" s="84">
        <v>0</v>
      </c>
      <c r="BD37" s="84" t="s">
        <v>9</v>
      </c>
    </row>
    <row r="38" spans="1:56" s="79" customFormat="1" ht="9.1999999999999993" customHeight="1">
      <c r="A38" s="76"/>
      <c r="B38" s="547"/>
      <c r="C38" s="76"/>
      <c r="D38" s="548" t="s">
        <v>62</v>
      </c>
      <c r="E38" s="548"/>
      <c r="F38" s="548"/>
      <c r="G38" s="82">
        <f>+SUM(G39:G41)</f>
        <v>9388</v>
      </c>
      <c r="H38" s="114">
        <f t="shared" ref="H38" si="24">+SUM(H39:H41)</f>
        <v>8449</v>
      </c>
      <c r="I38" s="114">
        <f t="shared" ref="I38" si="25">+SUM(I39:I41)</f>
        <v>736</v>
      </c>
      <c r="J38" s="114">
        <f t="shared" ref="J38" si="26">+SUM(J39:J41)</f>
        <v>203</v>
      </c>
      <c r="K38" s="84">
        <f t="shared" si="22"/>
        <v>22.591202233131195</v>
      </c>
      <c r="L38" s="84">
        <f t="shared" si="23"/>
        <v>22.431370466733924</v>
      </c>
      <c r="M38" s="84">
        <f t="shared" ref="M38" si="27">+I38/(I$34+I$38+I$42)*100</f>
        <v>25.257378174330817</v>
      </c>
      <c r="N38" s="84">
        <f t="shared" ref="N38" si="28">+J38/(J$34+J$38+J$42)*100</f>
        <v>20.799180327868854</v>
      </c>
      <c r="O38" s="76"/>
      <c r="P38" s="547"/>
      <c r="Q38" s="76"/>
      <c r="R38" s="548" t="s">
        <v>62</v>
      </c>
      <c r="S38" s="548"/>
      <c r="T38" s="549"/>
      <c r="U38" s="111">
        <v>9356</v>
      </c>
      <c r="V38" s="110">
        <v>8437</v>
      </c>
      <c r="W38" s="83">
        <v>725</v>
      </c>
      <c r="X38" s="83">
        <v>194</v>
      </c>
      <c r="Y38" s="84">
        <v>21.9</v>
      </c>
      <c r="Z38" s="84">
        <v>21.8</v>
      </c>
      <c r="AA38" s="84">
        <v>24.6</v>
      </c>
      <c r="AB38" s="84">
        <v>20</v>
      </c>
      <c r="AC38" s="76"/>
      <c r="AD38" s="547"/>
      <c r="AE38" s="76"/>
      <c r="AF38" s="548" t="s">
        <v>62</v>
      </c>
      <c r="AG38" s="548"/>
      <c r="AH38" s="549"/>
      <c r="AI38" s="82">
        <v>10542</v>
      </c>
      <c r="AJ38" s="83">
        <v>9463</v>
      </c>
      <c r="AK38" s="83">
        <v>839</v>
      </c>
      <c r="AL38" s="83">
        <v>240</v>
      </c>
      <c r="AM38" s="84">
        <v>22</v>
      </c>
      <c r="AN38" s="84">
        <v>22</v>
      </c>
      <c r="AO38" s="84">
        <v>24.1</v>
      </c>
      <c r="AP38" s="84">
        <v>19.399999999999999</v>
      </c>
      <c r="AQ38" s="76"/>
      <c r="AR38" s="547"/>
      <c r="AS38" s="76"/>
      <c r="AT38" s="550" t="s">
        <v>62</v>
      </c>
      <c r="AU38" s="550"/>
      <c r="AV38" s="549"/>
      <c r="AW38" s="83">
        <v>12808</v>
      </c>
      <c r="AX38" s="83">
        <v>11561</v>
      </c>
      <c r="AY38" s="83">
        <v>977</v>
      </c>
      <c r="AZ38" s="83">
        <v>270</v>
      </c>
      <c r="BA38" s="84">
        <v>24.7</v>
      </c>
      <c r="BB38" s="84">
        <v>24.7</v>
      </c>
      <c r="BC38" s="84">
        <v>27</v>
      </c>
      <c r="BD38" s="84">
        <v>21.8</v>
      </c>
    </row>
    <row r="39" spans="1:56" s="79" customFormat="1" ht="9.1999999999999993" customHeight="1">
      <c r="A39" s="76"/>
      <c r="B39" s="547"/>
      <c r="C39" s="76"/>
      <c r="D39" s="89"/>
      <c r="E39" s="87" t="s">
        <v>94</v>
      </c>
      <c r="F39" s="90" t="s">
        <v>63</v>
      </c>
      <c r="G39" s="111">
        <v>14</v>
      </c>
      <c r="H39" s="110">
        <v>12</v>
      </c>
      <c r="I39" s="83">
        <v>1</v>
      </c>
      <c r="J39" s="83">
        <v>1</v>
      </c>
      <c r="K39" s="84">
        <f t="shared" ref="K39:K56" si="29">+G39/(G$34+G$38+G$42)*100</f>
        <v>3.3689479256906345E-2</v>
      </c>
      <c r="L39" s="84">
        <f t="shared" ref="L39:L56" si="30">+H39/(H$34+H$38+H$42)*100</f>
        <v>3.1858970955238146E-2</v>
      </c>
      <c r="M39" s="84">
        <f t="shared" ref="M39:M56" si="31">+I39/(I$34+I$38+I$42)*100</f>
        <v>3.4317089910775568E-2</v>
      </c>
      <c r="N39" s="84">
        <f t="shared" ref="N39:N56" si="32">+J39/(J$34+J$38+J$42)*100</f>
        <v>0.10245901639344263</v>
      </c>
      <c r="O39" s="76"/>
      <c r="P39" s="547"/>
      <c r="Q39" s="76"/>
      <c r="R39" s="86"/>
      <c r="S39" s="87" t="s">
        <v>94</v>
      </c>
      <c r="T39" s="90" t="s">
        <v>63</v>
      </c>
      <c r="U39" s="111">
        <v>11</v>
      </c>
      <c r="V39" s="110">
        <v>7</v>
      </c>
      <c r="W39" s="83">
        <v>3</v>
      </c>
      <c r="X39" s="83">
        <v>1</v>
      </c>
      <c r="Y39" s="84">
        <v>0</v>
      </c>
      <c r="Z39" s="84">
        <v>0</v>
      </c>
      <c r="AA39" s="84">
        <v>0.1</v>
      </c>
      <c r="AB39" s="84">
        <v>0.1</v>
      </c>
      <c r="AC39" s="76"/>
      <c r="AD39" s="547"/>
      <c r="AE39" s="76"/>
      <c r="AF39" s="86"/>
      <c r="AG39" s="87" t="s">
        <v>95</v>
      </c>
      <c r="AH39" s="86" t="s">
        <v>96</v>
      </c>
      <c r="AI39" s="82">
        <v>18</v>
      </c>
      <c r="AJ39" s="83">
        <v>12</v>
      </c>
      <c r="AK39" s="83">
        <v>5</v>
      </c>
      <c r="AL39" s="83">
        <v>1</v>
      </c>
      <c r="AM39" s="84">
        <v>0</v>
      </c>
      <c r="AN39" s="84">
        <v>0</v>
      </c>
      <c r="AO39" s="84">
        <v>0.1</v>
      </c>
      <c r="AP39" s="84">
        <v>0.1</v>
      </c>
      <c r="AQ39" s="76"/>
      <c r="AR39" s="547"/>
      <c r="AS39" s="76"/>
      <c r="AT39" s="86"/>
      <c r="AU39" s="87" t="s">
        <v>159</v>
      </c>
      <c r="AV39" s="88" t="s">
        <v>160</v>
      </c>
      <c r="AW39" s="83">
        <v>75</v>
      </c>
      <c r="AX39" s="83">
        <v>72</v>
      </c>
      <c r="AY39" s="83">
        <v>3</v>
      </c>
      <c r="AZ39" s="83" t="s">
        <v>9</v>
      </c>
      <c r="BA39" s="84">
        <v>0.1</v>
      </c>
      <c r="BB39" s="84">
        <v>0.2</v>
      </c>
      <c r="BC39" s="84">
        <v>0.1</v>
      </c>
      <c r="BD39" s="84" t="s">
        <v>9</v>
      </c>
    </row>
    <row r="40" spans="1:56" s="79" customFormat="1" ht="9.1999999999999993" customHeight="1">
      <c r="A40" s="76"/>
      <c r="B40" s="547"/>
      <c r="C40" s="76"/>
      <c r="D40" s="89"/>
      <c r="E40" s="87" t="s">
        <v>95</v>
      </c>
      <c r="F40" s="86" t="s">
        <v>97</v>
      </c>
      <c r="G40" s="111">
        <v>4676</v>
      </c>
      <c r="H40" s="110">
        <v>4131</v>
      </c>
      <c r="I40" s="83">
        <v>416</v>
      </c>
      <c r="J40" s="83">
        <v>129</v>
      </c>
      <c r="K40" s="84">
        <f t="shared" si="29"/>
        <v>11.252286071806719</v>
      </c>
      <c r="L40" s="84">
        <f t="shared" si="30"/>
        <v>10.967450751340731</v>
      </c>
      <c r="M40" s="84">
        <f t="shared" si="31"/>
        <v>14.275909402882636</v>
      </c>
      <c r="N40" s="84">
        <f t="shared" si="32"/>
        <v>13.217213114754097</v>
      </c>
      <c r="O40" s="76"/>
      <c r="P40" s="547"/>
      <c r="Q40" s="76"/>
      <c r="R40" s="86"/>
      <c r="S40" s="87" t="s">
        <v>95</v>
      </c>
      <c r="T40" s="86" t="s">
        <v>97</v>
      </c>
      <c r="U40" s="111">
        <v>4788</v>
      </c>
      <c r="V40" s="110">
        <v>4231</v>
      </c>
      <c r="W40" s="83">
        <v>431</v>
      </c>
      <c r="X40" s="83">
        <v>126</v>
      </c>
      <c r="Y40" s="84">
        <v>11.2</v>
      </c>
      <c r="Z40" s="84">
        <v>10.9</v>
      </c>
      <c r="AA40" s="84">
        <v>14.6</v>
      </c>
      <c r="AB40" s="84">
        <v>13</v>
      </c>
      <c r="AC40" s="76"/>
      <c r="AD40" s="547"/>
      <c r="AE40" s="76"/>
      <c r="AF40" s="86"/>
      <c r="AG40" s="87" t="s">
        <v>98</v>
      </c>
      <c r="AH40" s="86" t="s">
        <v>97</v>
      </c>
      <c r="AI40" s="82">
        <v>6182</v>
      </c>
      <c r="AJ40" s="83">
        <v>5465</v>
      </c>
      <c r="AK40" s="83">
        <v>540</v>
      </c>
      <c r="AL40" s="83">
        <v>177</v>
      </c>
      <c r="AM40" s="84">
        <v>12.9</v>
      </c>
      <c r="AN40" s="84">
        <v>12.7</v>
      </c>
      <c r="AO40" s="84">
        <v>15.5</v>
      </c>
      <c r="AP40" s="84">
        <v>14.3</v>
      </c>
      <c r="AQ40" s="76"/>
      <c r="AR40" s="547"/>
      <c r="AS40" s="76"/>
      <c r="AT40" s="86"/>
      <c r="AU40" s="87" t="s">
        <v>161</v>
      </c>
      <c r="AV40" s="88" t="s">
        <v>162</v>
      </c>
      <c r="AW40" s="83">
        <v>7692</v>
      </c>
      <c r="AX40" s="83">
        <v>6821</v>
      </c>
      <c r="AY40" s="83">
        <v>668</v>
      </c>
      <c r="AZ40" s="83">
        <v>203</v>
      </c>
      <c r="BA40" s="84">
        <v>14.9</v>
      </c>
      <c r="BB40" s="84">
        <v>14.5</v>
      </c>
      <c r="BC40" s="84">
        <v>18.399999999999999</v>
      </c>
      <c r="BD40" s="84">
        <v>16.399999999999999</v>
      </c>
    </row>
    <row r="41" spans="1:56" s="79" customFormat="1" ht="9.1999999999999993" customHeight="1">
      <c r="A41" s="76"/>
      <c r="B41" s="547"/>
      <c r="C41" s="76"/>
      <c r="D41" s="89"/>
      <c r="E41" s="87" t="s">
        <v>98</v>
      </c>
      <c r="F41" s="86" t="s">
        <v>99</v>
      </c>
      <c r="G41" s="111">
        <v>4698</v>
      </c>
      <c r="H41" s="110">
        <v>4306</v>
      </c>
      <c r="I41" s="83">
        <v>319</v>
      </c>
      <c r="J41" s="83">
        <v>73</v>
      </c>
      <c r="K41" s="84">
        <f t="shared" si="29"/>
        <v>11.305226682067572</v>
      </c>
      <c r="L41" s="84">
        <f t="shared" si="30"/>
        <v>11.432060744437955</v>
      </c>
      <c r="M41" s="84">
        <f t="shared" si="31"/>
        <v>10.947151681537406</v>
      </c>
      <c r="N41" s="84">
        <f t="shared" si="32"/>
        <v>7.4795081967213113</v>
      </c>
      <c r="O41" s="76"/>
      <c r="P41" s="547"/>
      <c r="Q41" s="76"/>
      <c r="R41" s="86"/>
      <c r="S41" s="87" t="s">
        <v>98</v>
      </c>
      <c r="T41" s="86" t="s">
        <v>99</v>
      </c>
      <c r="U41" s="111">
        <v>4557</v>
      </c>
      <c r="V41" s="110">
        <v>4199</v>
      </c>
      <c r="W41" s="83">
        <v>291</v>
      </c>
      <c r="X41" s="83">
        <v>67</v>
      </c>
      <c r="Y41" s="84">
        <v>10.7</v>
      </c>
      <c r="Z41" s="84">
        <v>10.8</v>
      </c>
      <c r="AA41" s="84">
        <v>9.9</v>
      </c>
      <c r="AB41" s="84">
        <v>6.9</v>
      </c>
      <c r="AC41" s="76"/>
      <c r="AD41" s="547"/>
      <c r="AE41" s="76"/>
      <c r="AF41" s="86"/>
      <c r="AG41" s="87" t="s">
        <v>100</v>
      </c>
      <c r="AH41" s="86" t="s">
        <v>99</v>
      </c>
      <c r="AI41" s="82">
        <v>4342</v>
      </c>
      <c r="AJ41" s="83">
        <v>3986</v>
      </c>
      <c r="AK41" s="83">
        <v>294</v>
      </c>
      <c r="AL41" s="83">
        <v>62</v>
      </c>
      <c r="AM41" s="84">
        <v>9.1</v>
      </c>
      <c r="AN41" s="84">
        <v>9.3000000000000007</v>
      </c>
      <c r="AO41" s="84">
        <v>8.4</v>
      </c>
      <c r="AP41" s="84">
        <v>5</v>
      </c>
      <c r="AQ41" s="76"/>
      <c r="AR41" s="547"/>
      <c r="AS41" s="76"/>
      <c r="AT41" s="86"/>
      <c r="AU41" s="87" t="s">
        <v>163</v>
      </c>
      <c r="AV41" s="88" t="s">
        <v>164</v>
      </c>
      <c r="AW41" s="83">
        <v>5041</v>
      </c>
      <c r="AX41" s="83">
        <v>4668</v>
      </c>
      <c r="AY41" s="83">
        <v>306</v>
      </c>
      <c r="AZ41" s="83">
        <v>67</v>
      </c>
      <c r="BA41" s="84">
        <v>9.6999999999999993</v>
      </c>
      <c r="BB41" s="84">
        <v>10</v>
      </c>
      <c r="BC41" s="84">
        <v>8.4</v>
      </c>
      <c r="BD41" s="84">
        <v>5.4</v>
      </c>
    </row>
    <row r="42" spans="1:56" s="79" customFormat="1" ht="9.1999999999999993" customHeight="1">
      <c r="A42" s="76"/>
      <c r="B42" s="547"/>
      <c r="C42" s="76"/>
      <c r="D42" s="548" t="s">
        <v>64</v>
      </c>
      <c r="E42" s="548"/>
      <c r="F42" s="548"/>
      <c r="G42" s="82">
        <f>+SUM(G43:G56)</f>
        <v>25763</v>
      </c>
      <c r="H42" s="114">
        <f t="shared" ref="H42:J42" si="33">+SUM(H43:H56)</f>
        <v>24239</v>
      </c>
      <c r="I42" s="114">
        <f t="shared" si="33"/>
        <v>1228</v>
      </c>
      <c r="J42" s="114">
        <f t="shared" si="33"/>
        <v>296</v>
      </c>
      <c r="K42" s="84">
        <f t="shared" si="29"/>
        <v>61.995861006834154</v>
      </c>
      <c r="L42" s="84">
        <f t="shared" si="30"/>
        <v>64.352466415334789</v>
      </c>
      <c r="M42" s="84">
        <f t="shared" si="31"/>
        <v>42.141386410432396</v>
      </c>
      <c r="N42" s="84">
        <f t="shared" si="32"/>
        <v>30.327868852459016</v>
      </c>
      <c r="O42" s="76"/>
      <c r="P42" s="547"/>
      <c r="Q42" s="76"/>
      <c r="R42" s="548" t="s">
        <v>64</v>
      </c>
      <c r="S42" s="548"/>
      <c r="T42" s="549"/>
      <c r="U42" s="111">
        <v>26740</v>
      </c>
      <c r="V42" s="110">
        <v>25204</v>
      </c>
      <c r="W42" s="83">
        <v>1241</v>
      </c>
      <c r="X42" s="83">
        <v>295</v>
      </c>
      <c r="Y42" s="84">
        <v>62.7</v>
      </c>
      <c r="Z42" s="84">
        <v>65</v>
      </c>
      <c r="AA42" s="84">
        <v>42.1</v>
      </c>
      <c r="AB42" s="84">
        <v>30.3</v>
      </c>
      <c r="AC42" s="76"/>
      <c r="AD42" s="547"/>
      <c r="AE42" s="76"/>
      <c r="AF42" s="548" t="s">
        <v>64</v>
      </c>
      <c r="AG42" s="548"/>
      <c r="AH42" s="549"/>
      <c r="AI42" s="82">
        <v>29323</v>
      </c>
      <c r="AJ42" s="83">
        <v>27612</v>
      </c>
      <c r="AK42" s="83">
        <v>1367</v>
      </c>
      <c r="AL42" s="83">
        <v>344</v>
      </c>
      <c r="AM42" s="84">
        <v>61.3</v>
      </c>
      <c r="AN42" s="84">
        <v>64.099999999999994</v>
      </c>
      <c r="AO42" s="84">
        <v>39.200000000000003</v>
      </c>
      <c r="AP42" s="84">
        <v>27.8</v>
      </c>
      <c r="AQ42" s="76"/>
      <c r="AR42" s="547"/>
      <c r="AS42" s="76"/>
      <c r="AT42" s="550" t="s">
        <v>64</v>
      </c>
      <c r="AU42" s="550"/>
      <c r="AV42" s="549"/>
      <c r="AW42" s="83">
        <v>30401</v>
      </c>
      <c r="AX42" s="83">
        <v>28784</v>
      </c>
      <c r="AY42" s="83">
        <v>1303</v>
      </c>
      <c r="AZ42" s="83">
        <v>314</v>
      </c>
      <c r="BA42" s="84">
        <v>58.7</v>
      </c>
      <c r="BB42" s="84">
        <v>61.4</v>
      </c>
      <c r="BC42" s="84">
        <v>36</v>
      </c>
      <c r="BD42" s="84">
        <v>25.3</v>
      </c>
    </row>
    <row r="43" spans="1:56" s="79" customFormat="1" ht="9.1999999999999993" customHeight="1">
      <c r="A43" s="76"/>
      <c r="B43" s="547"/>
      <c r="C43" s="76"/>
      <c r="D43" s="89"/>
      <c r="E43" s="87" t="s">
        <v>100</v>
      </c>
      <c r="F43" s="91" t="s">
        <v>65</v>
      </c>
      <c r="G43" s="111">
        <v>308</v>
      </c>
      <c r="H43" s="110">
        <v>278</v>
      </c>
      <c r="I43" s="83">
        <v>28</v>
      </c>
      <c r="J43" s="83">
        <v>2</v>
      </c>
      <c r="K43" s="84">
        <f t="shared" si="29"/>
        <v>0.74116854365193952</v>
      </c>
      <c r="L43" s="84">
        <f t="shared" si="30"/>
        <v>0.7380661604630171</v>
      </c>
      <c r="M43" s="84">
        <f t="shared" si="31"/>
        <v>0.96087851750171582</v>
      </c>
      <c r="N43" s="84">
        <f t="shared" si="32"/>
        <v>0.20491803278688525</v>
      </c>
      <c r="O43" s="76"/>
      <c r="P43" s="547"/>
      <c r="Q43" s="76"/>
      <c r="R43" s="92"/>
      <c r="S43" s="87" t="s">
        <v>100</v>
      </c>
      <c r="T43" s="91" t="s">
        <v>65</v>
      </c>
      <c r="U43" s="111">
        <v>330</v>
      </c>
      <c r="V43" s="110">
        <v>296</v>
      </c>
      <c r="W43" s="83">
        <v>32</v>
      </c>
      <c r="X43" s="83">
        <v>2</v>
      </c>
      <c r="Y43" s="84">
        <v>0.8</v>
      </c>
      <c r="Z43" s="84">
        <v>0.8</v>
      </c>
      <c r="AA43" s="84">
        <v>1.1000000000000001</v>
      </c>
      <c r="AB43" s="84">
        <v>0.2</v>
      </c>
      <c r="AC43" s="76"/>
      <c r="AD43" s="547"/>
      <c r="AE43" s="76"/>
      <c r="AF43" s="92"/>
      <c r="AG43" s="87" t="s">
        <v>101</v>
      </c>
      <c r="AH43" s="91" t="s">
        <v>65</v>
      </c>
      <c r="AI43" s="82">
        <v>331</v>
      </c>
      <c r="AJ43" s="83">
        <v>294</v>
      </c>
      <c r="AK43" s="83">
        <v>34</v>
      </c>
      <c r="AL43" s="83">
        <v>3</v>
      </c>
      <c r="AM43" s="84">
        <v>0.7</v>
      </c>
      <c r="AN43" s="84">
        <v>0.7</v>
      </c>
      <c r="AO43" s="84">
        <v>1</v>
      </c>
      <c r="AP43" s="84">
        <v>0.2</v>
      </c>
      <c r="AQ43" s="76"/>
      <c r="AR43" s="547"/>
      <c r="AS43" s="76"/>
      <c r="AT43" s="92"/>
      <c r="AU43" s="87" t="s">
        <v>165</v>
      </c>
      <c r="AV43" s="93" t="s">
        <v>65</v>
      </c>
      <c r="AW43" s="83">
        <v>404</v>
      </c>
      <c r="AX43" s="83">
        <v>365</v>
      </c>
      <c r="AY43" s="83">
        <v>35</v>
      </c>
      <c r="AZ43" s="83">
        <v>4</v>
      </c>
      <c r="BA43" s="84">
        <v>0.8</v>
      </c>
      <c r="BB43" s="84">
        <v>0.8</v>
      </c>
      <c r="BC43" s="84">
        <v>1</v>
      </c>
      <c r="BD43" s="84">
        <v>0.3</v>
      </c>
    </row>
    <row r="44" spans="1:56" s="79" customFormat="1" ht="9.1999999999999993" customHeight="1">
      <c r="A44" s="76"/>
      <c r="B44" s="547"/>
      <c r="C44" s="76"/>
      <c r="D44" s="89"/>
      <c r="E44" s="87" t="s">
        <v>101</v>
      </c>
      <c r="F44" s="86" t="s">
        <v>102</v>
      </c>
      <c r="G44" s="111">
        <v>379</v>
      </c>
      <c r="H44" s="110">
        <v>360</v>
      </c>
      <c r="I44" s="83">
        <v>16</v>
      </c>
      <c r="J44" s="83">
        <v>3</v>
      </c>
      <c r="K44" s="84">
        <f t="shared" si="29"/>
        <v>0.91202233131196453</v>
      </c>
      <c r="L44" s="84">
        <f t="shared" si="30"/>
        <v>0.95576912865714436</v>
      </c>
      <c r="M44" s="84">
        <f t="shared" si="31"/>
        <v>0.54907343857240909</v>
      </c>
      <c r="N44" s="84">
        <f t="shared" si="32"/>
        <v>0.30737704918032788</v>
      </c>
      <c r="O44" s="76"/>
      <c r="P44" s="547"/>
      <c r="Q44" s="76"/>
      <c r="R44" s="92"/>
      <c r="S44" s="87" t="s">
        <v>101</v>
      </c>
      <c r="T44" s="86" t="s">
        <v>102</v>
      </c>
      <c r="U44" s="111">
        <v>375</v>
      </c>
      <c r="V44" s="110">
        <v>358</v>
      </c>
      <c r="W44" s="83">
        <v>15</v>
      </c>
      <c r="X44" s="83">
        <v>2</v>
      </c>
      <c r="Y44" s="84">
        <v>0.9</v>
      </c>
      <c r="Z44" s="84">
        <v>0.9</v>
      </c>
      <c r="AA44" s="84">
        <v>0.5</v>
      </c>
      <c r="AB44" s="84">
        <v>0.2</v>
      </c>
      <c r="AC44" s="76"/>
      <c r="AD44" s="547"/>
      <c r="AE44" s="76"/>
      <c r="AF44" s="92"/>
      <c r="AG44" s="87" t="s">
        <v>103</v>
      </c>
      <c r="AH44" s="86" t="s">
        <v>102</v>
      </c>
      <c r="AI44" s="82">
        <v>482</v>
      </c>
      <c r="AJ44" s="83">
        <v>458</v>
      </c>
      <c r="AK44" s="83">
        <v>19</v>
      </c>
      <c r="AL44" s="83">
        <v>5</v>
      </c>
      <c r="AM44" s="84">
        <v>1</v>
      </c>
      <c r="AN44" s="84">
        <v>1.1000000000000001</v>
      </c>
      <c r="AO44" s="84">
        <v>0.5</v>
      </c>
      <c r="AP44" s="84">
        <v>0.4</v>
      </c>
      <c r="AQ44" s="76"/>
      <c r="AR44" s="547"/>
      <c r="AS44" s="76"/>
      <c r="AT44" s="92"/>
      <c r="AU44" s="87" t="s">
        <v>166</v>
      </c>
      <c r="AV44" s="88" t="s">
        <v>167</v>
      </c>
      <c r="AW44" s="83">
        <v>3662</v>
      </c>
      <c r="AX44" s="83">
        <v>3417</v>
      </c>
      <c r="AY44" s="83">
        <v>210</v>
      </c>
      <c r="AZ44" s="83">
        <v>35</v>
      </c>
      <c r="BA44" s="84">
        <v>7.1</v>
      </c>
      <c r="BB44" s="84">
        <v>7.3</v>
      </c>
      <c r="BC44" s="84">
        <v>5.8</v>
      </c>
      <c r="BD44" s="84">
        <v>2.8</v>
      </c>
    </row>
    <row r="45" spans="1:56" s="79" customFormat="1" ht="9.1999999999999993" customHeight="1">
      <c r="A45" s="76"/>
      <c r="B45" s="547"/>
      <c r="C45" s="76"/>
      <c r="D45" s="89"/>
      <c r="E45" s="87" t="s">
        <v>103</v>
      </c>
      <c r="F45" s="86" t="s">
        <v>66</v>
      </c>
      <c r="G45" s="111">
        <v>2472</v>
      </c>
      <c r="H45" s="110">
        <v>2270</v>
      </c>
      <c r="I45" s="83">
        <v>168</v>
      </c>
      <c r="J45" s="83">
        <v>34</v>
      </c>
      <c r="K45" s="84">
        <f t="shared" si="29"/>
        <v>5.9485994802194631</v>
      </c>
      <c r="L45" s="84">
        <f t="shared" si="30"/>
        <v>6.0266553390325495</v>
      </c>
      <c r="M45" s="84">
        <f t="shared" si="31"/>
        <v>5.7652711050102949</v>
      </c>
      <c r="N45" s="84">
        <f t="shared" si="32"/>
        <v>3.4836065573770489</v>
      </c>
      <c r="O45" s="76"/>
      <c r="P45" s="547"/>
      <c r="Q45" s="76"/>
      <c r="R45" s="92"/>
      <c r="S45" s="87" t="s">
        <v>103</v>
      </c>
      <c r="T45" s="86" t="s">
        <v>66</v>
      </c>
      <c r="U45" s="111">
        <v>2874</v>
      </c>
      <c r="V45" s="110">
        <v>2674</v>
      </c>
      <c r="W45" s="83">
        <v>168</v>
      </c>
      <c r="X45" s="83">
        <v>32</v>
      </c>
      <c r="Y45" s="84">
        <v>6.7</v>
      </c>
      <c r="Z45" s="84">
        <v>6.9</v>
      </c>
      <c r="AA45" s="84">
        <v>5.7</v>
      </c>
      <c r="AB45" s="84">
        <v>3.3</v>
      </c>
      <c r="AC45" s="76"/>
      <c r="AD45" s="547"/>
      <c r="AE45" s="76"/>
      <c r="AF45" s="92"/>
      <c r="AG45" s="87" t="s">
        <v>104</v>
      </c>
      <c r="AH45" s="86" t="s">
        <v>67</v>
      </c>
      <c r="AI45" s="82">
        <v>2874</v>
      </c>
      <c r="AJ45" s="83">
        <v>2679</v>
      </c>
      <c r="AK45" s="83">
        <v>158</v>
      </c>
      <c r="AL45" s="83">
        <v>37</v>
      </c>
      <c r="AM45" s="84">
        <v>6</v>
      </c>
      <c r="AN45" s="84">
        <v>6.2</v>
      </c>
      <c r="AO45" s="84">
        <v>4.5</v>
      </c>
      <c r="AP45" s="84">
        <v>3</v>
      </c>
      <c r="AQ45" s="76"/>
      <c r="AR45" s="547"/>
      <c r="AS45" s="76"/>
      <c r="AT45" s="92"/>
      <c r="AU45" s="87" t="s">
        <v>168</v>
      </c>
      <c r="AV45" s="88" t="s">
        <v>68</v>
      </c>
      <c r="AW45" s="83">
        <v>9703</v>
      </c>
      <c r="AX45" s="83">
        <v>9220</v>
      </c>
      <c r="AY45" s="83">
        <v>409</v>
      </c>
      <c r="AZ45" s="83">
        <v>74</v>
      </c>
      <c r="BA45" s="84">
        <v>18.7</v>
      </c>
      <c r="BB45" s="84">
        <v>19.7</v>
      </c>
      <c r="BC45" s="84">
        <v>11.3</v>
      </c>
      <c r="BD45" s="84">
        <v>6</v>
      </c>
    </row>
    <row r="46" spans="1:56" s="79" customFormat="1" ht="9.1999999999999993" customHeight="1">
      <c r="A46" s="76"/>
      <c r="B46" s="547"/>
      <c r="C46" s="76"/>
      <c r="D46" s="89"/>
      <c r="E46" s="87" t="s">
        <v>104</v>
      </c>
      <c r="F46" s="86" t="s">
        <v>69</v>
      </c>
      <c r="G46" s="111">
        <v>6109</v>
      </c>
      <c r="H46" s="110">
        <v>5714</v>
      </c>
      <c r="I46" s="83">
        <v>318</v>
      </c>
      <c r="J46" s="83">
        <v>77</v>
      </c>
      <c r="K46" s="84">
        <f t="shared" si="29"/>
        <v>14.700644912888633</v>
      </c>
      <c r="L46" s="84">
        <f t="shared" si="30"/>
        <v>15.170180003185896</v>
      </c>
      <c r="M46" s="84">
        <f t="shared" si="31"/>
        <v>10.91283459162663</v>
      </c>
      <c r="N46" s="84">
        <f t="shared" si="32"/>
        <v>7.889344262295082</v>
      </c>
      <c r="O46" s="76"/>
      <c r="P46" s="547"/>
      <c r="Q46" s="76"/>
      <c r="R46" s="92"/>
      <c r="S46" s="87" t="s">
        <v>104</v>
      </c>
      <c r="T46" s="86" t="s">
        <v>69</v>
      </c>
      <c r="U46" s="111">
        <v>6768</v>
      </c>
      <c r="V46" s="110">
        <v>6341</v>
      </c>
      <c r="W46" s="83">
        <v>342</v>
      </c>
      <c r="X46" s="83">
        <v>85</v>
      </c>
      <c r="Y46" s="84">
        <v>15.9</v>
      </c>
      <c r="Z46" s="84">
        <v>16.399999999999999</v>
      </c>
      <c r="AA46" s="84">
        <v>11.6</v>
      </c>
      <c r="AB46" s="84">
        <v>8.6999999999999993</v>
      </c>
      <c r="AC46" s="76"/>
      <c r="AD46" s="547"/>
      <c r="AE46" s="76"/>
      <c r="AF46" s="92"/>
      <c r="AG46" s="87" t="s">
        <v>105</v>
      </c>
      <c r="AH46" s="86" t="s">
        <v>106</v>
      </c>
      <c r="AI46" s="82">
        <v>7619</v>
      </c>
      <c r="AJ46" s="83">
        <v>7118</v>
      </c>
      <c r="AK46" s="83">
        <v>410</v>
      </c>
      <c r="AL46" s="83">
        <v>91</v>
      </c>
      <c r="AM46" s="84">
        <v>15.9</v>
      </c>
      <c r="AN46" s="84">
        <v>16.5</v>
      </c>
      <c r="AO46" s="84">
        <v>11.8</v>
      </c>
      <c r="AP46" s="84">
        <v>7.3</v>
      </c>
      <c r="AQ46" s="76"/>
      <c r="AR46" s="547"/>
      <c r="AS46" s="76"/>
      <c r="AT46" s="92"/>
      <c r="AU46" s="87" t="s">
        <v>169</v>
      </c>
      <c r="AV46" s="88" t="s">
        <v>170</v>
      </c>
      <c r="AW46" s="83">
        <v>1071</v>
      </c>
      <c r="AX46" s="83">
        <v>1041</v>
      </c>
      <c r="AY46" s="83">
        <v>21</v>
      </c>
      <c r="AZ46" s="83">
        <v>9</v>
      </c>
      <c r="BA46" s="84">
        <v>2.1</v>
      </c>
      <c r="BB46" s="84">
        <v>2.2000000000000002</v>
      </c>
      <c r="BC46" s="84">
        <v>0.6</v>
      </c>
      <c r="BD46" s="84">
        <v>0.7</v>
      </c>
    </row>
    <row r="47" spans="1:56" s="79" customFormat="1" ht="9.1999999999999993" customHeight="1">
      <c r="A47" s="76"/>
      <c r="B47" s="547"/>
      <c r="C47" s="76"/>
      <c r="D47" s="89"/>
      <c r="E47" s="87" t="s">
        <v>105</v>
      </c>
      <c r="F47" s="86" t="s">
        <v>70</v>
      </c>
      <c r="G47" s="111">
        <v>722</v>
      </c>
      <c r="H47" s="110">
        <v>705</v>
      </c>
      <c r="I47" s="83">
        <v>16</v>
      </c>
      <c r="J47" s="83">
        <v>1</v>
      </c>
      <c r="K47" s="84">
        <f t="shared" si="29"/>
        <v>1.7374145731061701</v>
      </c>
      <c r="L47" s="84">
        <f t="shared" si="30"/>
        <v>1.8717145436202411</v>
      </c>
      <c r="M47" s="84">
        <f t="shared" si="31"/>
        <v>0.54907343857240909</v>
      </c>
      <c r="N47" s="84">
        <f t="shared" si="32"/>
        <v>0.10245901639344263</v>
      </c>
      <c r="O47" s="76"/>
      <c r="P47" s="547"/>
      <c r="Q47" s="76"/>
      <c r="R47" s="92"/>
      <c r="S47" s="87" t="s">
        <v>105</v>
      </c>
      <c r="T47" s="86" t="s">
        <v>70</v>
      </c>
      <c r="U47" s="111">
        <v>769</v>
      </c>
      <c r="V47" s="110">
        <v>747</v>
      </c>
      <c r="W47" s="83">
        <v>18</v>
      </c>
      <c r="X47" s="83">
        <v>4</v>
      </c>
      <c r="Y47" s="84">
        <v>1.8</v>
      </c>
      <c r="Z47" s="84">
        <v>1.9</v>
      </c>
      <c r="AA47" s="84">
        <v>0.6</v>
      </c>
      <c r="AB47" s="84">
        <v>0.4</v>
      </c>
      <c r="AC47" s="76"/>
      <c r="AD47" s="547"/>
      <c r="AE47" s="76"/>
      <c r="AF47" s="92"/>
      <c r="AG47" s="87" t="s">
        <v>107</v>
      </c>
      <c r="AH47" s="86" t="s">
        <v>71</v>
      </c>
      <c r="AI47" s="82">
        <v>893</v>
      </c>
      <c r="AJ47" s="83">
        <v>870</v>
      </c>
      <c r="AK47" s="83">
        <v>17</v>
      </c>
      <c r="AL47" s="83">
        <v>6</v>
      </c>
      <c r="AM47" s="84">
        <v>1.9</v>
      </c>
      <c r="AN47" s="84">
        <v>2</v>
      </c>
      <c r="AO47" s="84">
        <v>0.5</v>
      </c>
      <c r="AP47" s="84">
        <v>0.5</v>
      </c>
      <c r="AQ47" s="76"/>
      <c r="AR47" s="547"/>
      <c r="AS47" s="76"/>
      <c r="AT47" s="92"/>
      <c r="AU47" s="87" t="s">
        <v>171</v>
      </c>
      <c r="AV47" s="88" t="s">
        <v>172</v>
      </c>
      <c r="AW47" s="83">
        <v>374</v>
      </c>
      <c r="AX47" s="83">
        <v>367</v>
      </c>
      <c r="AY47" s="83">
        <v>3</v>
      </c>
      <c r="AZ47" s="83">
        <v>4</v>
      </c>
      <c r="BA47" s="84">
        <v>0.7</v>
      </c>
      <c r="BB47" s="84">
        <v>0.8</v>
      </c>
      <c r="BC47" s="84">
        <v>0.1</v>
      </c>
      <c r="BD47" s="84">
        <v>0.3</v>
      </c>
    </row>
    <row r="48" spans="1:56" s="79" customFormat="1" ht="9.1999999999999993" customHeight="1">
      <c r="A48" s="76"/>
      <c r="B48" s="547"/>
      <c r="C48" s="76"/>
      <c r="D48" s="89"/>
      <c r="E48" s="87" t="s">
        <v>107</v>
      </c>
      <c r="F48" s="90" t="s">
        <v>72</v>
      </c>
      <c r="G48" s="111">
        <v>488</v>
      </c>
      <c r="H48" s="110">
        <v>473</v>
      </c>
      <c r="I48" s="83">
        <v>12</v>
      </c>
      <c r="J48" s="83">
        <v>3</v>
      </c>
      <c r="K48" s="84">
        <f t="shared" si="29"/>
        <v>1.1743189912407355</v>
      </c>
      <c r="L48" s="84">
        <f t="shared" si="30"/>
        <v>1.2557744384856371</v>
      </c>
      <c r="M48" s="84">
        <f t="shared" si="31"/>
        <v>0.41180507892930684</v>
      </c>
      <c r="N48" s="84">
        <f t="shared" si="32"/>
        <v>0.30737704918032788</v>
      </c>
      <c r="O48" s="76"/>
      <c r="P48" s="547"/>
      <c r="Q48" s="76"/>
      <c r="R48" s="92"/>
      <c r="S48" s="87" t="s">
        <v>107</v>
      </c>
      <c r="T48" s="90" t="s">
        <v>72</v>
      </c>
      <c r="U48" s="111">
        <v>500</v>
      </c>
      <c r="V48" s="110">
        <v>481</v>
      </c>
      <c r="W48" s="83">
        <v>15</v>
      </c>
      <c r="X48" s="83">
        <v>4</v>
      </c>
      <c r="Y48" s="84">
        <v>1.2</v>
      </c>
      <c r="Z48" s="84">
        <v>1.2</v>
      </c>
      <c r="AA48" s="84">
        <v>0.5</v>
      </c>
      <c r="AB48" s="84">
        <v>0.4</v>
      </c>
      <c r="AC48" s="76"/>
      <c r="AD48" s="547"/>
      <c r="AE48" s="76"/>
      <c r="AF48" s="92"/>
      <c r="AG48" s="87" t="s">
        <v>108</v>
      </c>
      <c r="AH48" s="86" t="s">
        <v>73</v>
      </c>
      <c r="AI48" s="82">
        <v>410</v>
      </c>
      <c r="AJ48" s="83">
        <v>409</v>
      </c>
      <c r="AK48" s="83">
        <v>1</v>
      </c>
      <c r="AL48" s="83" t="s">
        <v>9</v>
      </c>
      <c r="AM48" s="84">
        <v>0.9</v>
      </c>
      <c r="AN48" s="84">
        <v>0.9</v>
      </c>
      <c r="AO48" s="84">
        <v>0</v>
      </c>
      <c r="AP48" s="84" t="s">
        <v>9</v>
      </c>
      <c r="AQ48" s="76"/>
      <c r="AR48" s="547"/>
      <c r="AS48" s="76"/>
      <c r="AT48" s="92"/>
      <c r="AU48" s="87" t="s">
        <v>173</v>
      </c>
      <c r="AV48" s="88" t="s">
        <v>174</v>
      </c>
      <c r="AW48" s="83">
        <v>12187</v>
      </c>
      <c r="AX48" s="83">
        <v>11557</v>
      </c>
      <c r="AY48" s="83">
        <v>490</v>
      </c>
      <c r="AZ48" s="83">
        <v>140</v>
      </c>
      <c r="BA48" s="84">
        <v>23.5</v>
      </c>
      <c r="BB48" s="84">
        <v>24.6</v>
      </c>
      <c r="BC48" s="84">
        <v>13.5</v>
      </c>
      <c r="BD48" s="84">
        <v>11.3</v>
      </c>
    </row>
    <row r="49" spans="1:56" s="79" customFormat="1" ht="9.1999999999999993" customHeight="1">
      <c r="A49" s="76"/>
      <c r="B49" s="547"/>
      <c r="C49" s="76"/>
      <c r="D49" s="89"/>
      <c r="E49" s="87" t="s">
        <v>108</v>
      </c>
      <c r="F49" s="91" t="s">
        <v>74</v>
      </c>
      <c r="G49" s="111">
        <v>1011</v>
      </c>
      <c r="H49" s="110">
        <v>968</v>
      </c>
      <c r="I49" s="83">
        <v>30</v>
      </c>
      <c r="J49" s="83">
        <v>13</v>
      </c>
      <c r="K49" s="84">
        <f t="shared" si="29"/>
        <v>2.4328616806237364</v>
      </c>
      <c r="L49" s="84">
        <f t="shared" si="30"/>
        <v>2.5699569903892105</v>
      </c>
      <c r="M49" s="84">
        <f t="shared" si="31"/>
        <v>1.0295126973232669</v>
      </c>
      <c r="N49" s="84">
        <f t="shared" si="32"/>
        <v>1.331967213114754</v>
      </c>
      <c r="O49" s="76"/>
      <c r="P49" s="547"/>
      <c r="Q49" s="76"/>
      <c r="R49" s="92"/>
      <c r="S49" s="87" t="s">
        <v>108</v>
      </c>
      <c r="T49" s="91" t="s">
        <v>74</v>
      </c>
      <c r="U49" s="111">
        <v>980</v>
      </c>
      <c r="V49" s="110">
        <v>937</v>
      </c>
      <c r="W49" s="83">
        <v>27</v>
      </c>
      <c r="X49" s="83">
        <v>16</v>
      </c>
      <c r="Y49" s="84">
        <v>2.2999999999999998</v>
      </c>
      <c r="Z49" s="84">
        <v>2.4</v>
      </c>
      <c r="AA49" s="84">
        <v>0.9</v>
      </c>
      <c r="AB49" s="84">
        <v>1.6</v>
      </c>
      <c r="AC49" s="76"/>
      <c r="AD49" s="547"/>
      <c r="AE49" s="76"/>
      <c r="AF49" s="92"/>
      <c r="AG49" s="87" t="s">
        <v>109</v>
      </c>
      <c r="AH49" s="86" t="s">
        <v>75</v>
      </c>
      <c r="AI49" s="82">
        <v>1655</v>
      </c>
      <c r="AJ49" s="83">
        <v>1541</v>
      </c>
      <c r="AK49" s="83">
        <v>104</v>
      </c>
      <c r="AL49" s="83">
        <v>10</v>
      </c>
      <c r="AM49" s="84">
        <v>3.5</v>
      </c>
      <c r="AN49" s="84">
        <v>3.6</v>
      </c>
      <c r="AO49" s="84">
        <v>3</v>
      </c>
      <c r="AP49" s="84">
        <v>0.8</v>
      </c>
      <c r="AQ49" s="76"/>
      <c r="AR49" s="547"/>
      <c r="AS49" s="76"/>
      <c r="AT49" s="92"/>
      <c r="AU49" s="87" t="s">
        <v>175</v>
      </c>
      <c r="AV49" s="95" t="s">
        <v>176</v>
      </c>
      <c r="AW49" s="83">
        <v>2894</v>
      </c>
      <c r="AX49" s="83">
        <v>2712</v>
      </c>
      <c r="AY49" s="83">
        <v>134</v>
      </c>
      <c r="AZ49" s="83">
        <v>48</v>
      </c>
      <c r="BA49" s="84">
        <v>5.6</v>
      </c>
      <c r="BB49" s="84">
        <v>5.8</v>
      </c>
      <c r="BC49" s="84">
        <v>3.7</v>
      </c>
      <c r="BD49" s="84">
        <v>3.9</v>
      </c>
    </row>
    <row r="50" spans="1:56" s="79" customFormat="1" ht="9.1999999999999993" customHeight="1">
      <c r="A50" s="76"/>
      <c r="B50" s="547"/>
      <c r="C50" s="76"/>
      <c r="D50" s="89"/>
      <c r="E50" s="87" t="s">
        <v>109</v>
      </c>
      <c r="F50" s="90" t="s">
        <v>76</v>
      </c>
      <c r="G50" s="111">
        <v>1582</v>
      </c>
      <c r="H50" s="110">
        <v>1477</v>
      </c>
      <c r="I50" s="83">
        <v>90</v>
      </c>
      <c r="J50" s="83">
        <v>15</v>
      </c>
      <c r="K50" s="84">
        <f t="shared" si="29"/>
        <v>3.8069111560304165</v>
      </c>
      <c r="L50" s="84">
        <f t="shared" si="30"/>
        <v>3.9213083417405619</v>
      </c>
      <c r="M50" s="84">
        <f t="shared" si="31"/>
        <v>3.0885380919698009</v>
      </c>
      <c r="N50" s="84">
        <f t="shared" si="32"/>
        <v>1.5368852459016393</v>
      </c>
      <c r="O50" s="76"/>
      <c r="P50" s="547"/>
      <c r="Q50" s="76"/>
      <c r="R50" s="92"/>
      <c r="S50" s="87" t="s">
        <v>109</v>
      </c>
      <c r="T50" s="90" t="s">
        <v>76</v>
      </c>
      <c r="U50" s="111">
        <v>1689</v>
      </c>
      <c r="V50" s="110">
        <v>1588</v>
      </c>
      <c r="W50" s="83">
        <v>87</v>
      </c>
      <c r="X50" s="83">
        <v>14</v>
      </c>
      <c r="Y50" s="84">
        <v>4</v>
      </c>
      <c r="Z50" s="84">
        <v>4.0999999999999996</v>
      </c>
      <c r="AA50" s="84">
        <v>3</v>
      </c>
      <c r="AB50" s="84">
        <v>1.4</v>
      </c>
      <c r="AC50" s="76"/>
      <c r="AD50" s="547"/>
      <c r="AE50" s="76"/>
      <c r="AF50" s="89"/>
      <c r="AG50" s="87" t="s">
        <v>111</v>
      </c>
      <c r="AH50" s="86" t="s">
        <v>77</v>
      </c>
      <c r="AI50" s="82">
        <v>2813</v>
      </c>
      <c r="AJ50" s="110">
        <v>2694</v>
      </c>
      <c r="AK50" s="83">
        <v>98</v>
      </c>
      <c r="AL50" s="83">
        <v>21</v>
      </c>
      <c r="AM50" s="84">
        <v>5.9</v>
      </c>
      <c r="AN50" s="84">
        <v>6.3</v>
      </c>
      <c r="AO50" s="84">
        <v>2.8</v>
      </c>
      <c r="AP50" s="84">
        <v>1.7</v>
      </c>
      <c r="AQ50" s="76"/>
      <c r="AR50" s="547"/>
      <c r="AS50" s="76"/>
      <c r="AT50" s="89"/>
      <c r="AU50" s="96"/>
      <c r="AV50" s="97"/>
      <c r="AW50" s="83"/>
      <c r="AX50" s="110"/>
      <c r="AY50" s="83"/>
      <c r="AZ50" s="83"/>
      <c r="BA50" s="84"/>
      <c r="BB50" s="84"/>
      <c r="BC50" s="84"/>
      <c r="BD50" s="84"/>
    </row>
    <row r="51" spans="1:56" s="79" customFormat="1" ht="9.1999999999999993" customHeight="1">
      <c r="A51" s="76"/>
      <c r="B51" s="547"/>
      <c r="C51" s="76"/>
      <c r="D51" s="89"/>
      <c r="E51" s="87" t="s">
        <v>111</v>
      </c>
      <c r="F51" s="91" t="s">
        <v>78</v>
      </c>
      <c r="G51" s="111">
        <v>1152</v>
      </c>
      <c r="H51" s="110">
        <v>1077</v>
      </c>
      <c r="I51" s="83">
        <v>59</v>
      </c>
      <c r="J51" s="83">
        <v>16</v>
      </c>
      <c r="K51" s="84">
        <f t="shared" si="29"/>
        <v>2.7721628645682932</v>
      </c>
      <c r="L51" s="84">
        <f t="shared" si="30"/>
        <v>2.8593426432326234</v>
      </c>
      <c r="M51" s="84">
        <f t="shared" si="31"/>
        <v>2.0247083047357584</v>
      </c>
      <c r="N51" s="84">
        <f t="shared" si="32"/>
        <v>1.639344262295082</v>
      </c>
      <c r="O51" s="76"/>
      <c r="P51" s="547"/>
      <c r="Q51" s="76"/>
      <c r="R51" s="92"/>
      <c r="S51" s="87" t="s">
        <v>111</v>
      </c>
      <c r="T51" s="91" t="s">
        <v>78</v>
      </c>
      <c r="U51" s="111">
        <v>1269</v>
      </c>
      <c r="V51" s="110">
        <v>1193</v>
      </c>
      <c r="W51" s="83">
        <v>62</v>
      </c>
      <c r="X51" s="83">
        <v>14</v>
      </c>
      <c r="Y51" s="84">
        <v>3</v>
      </c>
      <c r="Z51" s="84">
        <v>3.1</v>
      </c>
      <c r="AA51" s="84">
        <v>2.1</v>
      </c>
      <c r="AB51" s="84">
        <v>1.4</v>
      </c>
      <c r="AC51" s="76"/>
      <c r="AD51" s="547"/>
      <c r="AE51" s="76"/>
      <c r="AF51" s="86"/>
      <c r="AG51" s="87" t="s">
        <v>112</v>
      </c>
      <c r="AH51" s="86" t="s">
        <v>79</v>
      </c>
      <c r="AI51" s="82">
        <v>2815</v>
      </c>
      <c r="AJ51" s="83">
        <v>2745</v>
      </c>
      <c r="AK51" s="83">
        <v>58</v>
      </c>
      <c r="AL51" s="83">
        <v>12</v>
      </c>
      <c r="AM51" s="84">
        <v>5.9</v>
      </c>
      <c r="AN51" s="84">
        <v>6.4</v>
      </c>
      <c r="AO51" s="84">
        <v>1.7</v>
      </c>
      <c r="AP51" s="84">
        <v>1</v>
      </c>
      <c r="AQ51" s="76"/>
      <c r="AR51" s="547"/>
      <c r="AS51" s="76"/>
      <c r="AT51" s="550" t="s">
        <v>80</v>
      </c>
      <c r="AU51" s="550"/>
      <c r="AV51" s="549"/>
      <c r="AW51" s="83">
        <v>106</v>
      </c>
      <c r="AX51" s="83">
        <v>105</v>
      </c>
      <c r="AY51" s="83">
        <v>1</v>
      </c>
      <c r="AZ51" s="83" t="s">
        <v>9</v>
      </c>
      <c r="BA51" s="84" t="s">
        <v>9</v>
      </c>
      <c r="BB51" s="84" t="s">
        <v>9</v>
      </c>
      <c r="BC51" s="84" t="s">
        <v>9</v>
      </c>
      <c r="BD51" s="84" t="s">
        <v>9</v>
      </c>
    </row>
    <row r="52" spans="1:56" s="79" customFormat="1" ht="9.1999999999999993" customHeight="1">
      <c r="A52" s="76"/>
      <c r="B52" s="547"/>
      <c r="C52" s="76"/>
      <c r="D52" s="89"/>
      <c r="E52" s="87" t="s">
        <v>112</v>
      </c>
      <c r="F52" s="86" t="s">
        <v>113</v>
      </c>
      <c r="G52" s="111">
        <v>2412</v>
      </c>
      <c r="H52" s="110">
        <v>2335</v>
      </c>
      <c r="I52" s="83">
        <v>67</v>
      </c>
      <c r="J52" s="83">
        <v>10</v>
      </c>
      <c r="K52" s="84">
        <f t="shared" si="29"/>
        <v>5.8042159976898642</v>
      </c>
      <c r="L52" s="84">
        <f t="shared" si="30"/>
        <v>6.1992247650400891</v>
      </c>
      <c r="M52" s="84">
        <f t="shared" si="31"/>
        <v>2.2992450240219631</v>
      </c>
      <c r="N52" s="84">
        <f t="shared" si="32"/>
        <v>1.0245901639344261</v>
      </c>
      <c r="O52" s="76"/>
      <c r="P52" s="547"/>
      <c r="Q52" s="76"/>
      <c r="R52" s="92"/>
      <c r="S52" s="87" t="s">
        <v>112</v>
      </c>
      <c r="T52" s="86" t="s">
        <v>113</v>
      </c>
      <c r="U52" s="111">
        <v>2582</v>
      </c>
      <c r="V52" s="110">
        <v>2518</v>
      </c>
      <c r="W52" s="83">
        <v>56</v>
      </c>
      <c r="X52" s="83">
        <v>8</v>
      </c>
      <c r="Y52" s="84">
        <v>6</v>
      </c>
      <c r="Z52" s="84">
        <v>6.5</v>
      </c>
      <c r="AA52" s="84">
        <v>1.9</v>
      </c>
      <c r="AB52" s="84">
        <v>0.8</v>
      </c>
      <c r="AC52" s="76"/>
      <c r="AD52" s="547"/>
      <c r="AE52" s="76"/>
      <c r="AF52" s="89"/>
      <c r="AG52" s="87" t="s">
        <v>114</v>
      </c>
      <c r="AH52" s="86" t="s">
        <v>81</v>
      </c>
      <c r="AI52" s="82">
        <v>693</v>
      </c>
      <c r="AJ52" s="110">
        <v>612</v>
      </c>
      <c r="AK52" s="83">
        <v>50</v>
      </c>
      <c r="AL52" s="83">
        <v>31</v>
      </c>
      <c r="AM52" s="84">
        <v>1.4</v>
      </c>
      <c r="AN52" s="84">
        <v>1.4</v>
      </c>
      <c r="AO52" s="84">
        <v>1.4</v>
      </c>
      <c r="AP52" s="84">
        <v>2.5</v>
      </c>
      <c r="AQ52" s="76"/>
      <c r="AR52" s="547"/>
      <c r="AS52" s="76"/>
      <c r="AT52" s="89"/>
      <c r="AU52" s="96"/>
      <c r="AV52" s="98"/>
      <c r="AW52" s="83"/>
      <c r="AX52" s="110"/>
      <c r="AY52" s="83"/>
      <c r="AZ52" s="83"/>
      <c r="BA52" s="84"/>
      <c r="BB52" s="84"/>
      <c r="BC52" s="84"/>
      <c r="BD52" s="84"/>
    </row>
    <row r="53" spans="1:56" s="79" customFormat="1" ht="9.1999999999999993" customHeight="1">
      <c r="A53" s="76"/>
      <c r="B53" s="547"/>
      <c r="C53" s="76"/>
      <c r="D53" s="89"/>
      <c r="E53" s="87" t="s">
        <v>114</v>
      </c>
      <c r="F53" s="86" t="s">
        <v>82</v>
      </c>
      <c r="G53" s="111">
        <v>3373</v>
      </c>
      <c r="H53" s="110">
        <v>3228</v>
      </c>
      <c r="I53" s="83">
        <v>122</v>
      </c>
      <c r="J53" s="83">
        <v>23</v>
      </c>
      <c r="K53" s="84">
        <f t="shared" si="29"/>
        <v>8.1167581095389352</v>
      </c>
      <c r="L53" s="84">
        <f t="shared" si="30"/>
        <v>8.5700631869590609</v>
      </c>
      <c r="M53" s="84">
        <f t="shared" si="31"/>
        <v>4.1866849691146193</v>
      </c>
      <c r="N53" s="84">
        <f t="shared" si="32"/>
        <v>2.3565573770491803</v>
      </c>
      <c r="O53" s="76"/>
      <c r="P53" s="547"/>
      <c r="Q53" s="76"/>
      <c r="R53" s="92"/>
      <c r="S53" s="87" t="s">
        <v>114</v>
      </c>
      <c r="T53" s="86" t="s">
        <v>82</v>
      </c>
      <c r="U53" s="111">
        <v>3065</v>
      </c>
      <c r="V53" s="110">
        <v>2929</v>
      </c>
      <c r="W53" s="83">
        <v>117</v>
      </c>
      <c r="X53" s="83">
        <v>19</v>
      </c>
      <c r="Y53" s="84">
        <v>7.2</v>
      </c>
      <c r="Z53" s="84">
        <v>7.6</v>
      </c>
      <c r="AA53" s="84">
        <v>4</v>
      </c>
      <c r="AB53" s="84">
        <v>2</v>
      </c>
      <c r="AC53" s="76"/>
      <c r="AD53" s="547"/>
      <c r="AE53" s="76"/>
      <c r="AF53" s="89"/>
      <c r="AG53" s="87" t="s">
        <v>150</v>
      </c>
      <c r="AH53" s="99" t="s">
        <v>83</v>
      </c>
      <c r="AI53" s="82">
        <v>5937</v>
      </c>
      <c r="AJ53" s="110">
        <v>5588</v>
      </c>
      <c r="AK53" s="83">
        <v>281</v>
      </c>
      <c r="AL53" s="83">
        <v>68</v>
      </c>
      <c r="AM53" s="84">
        <v>12.4</v>
      </c>
      <c r="AN53" s="84">
        <v>13</v>
      </c>
      <c r="AO53" s="84">
        <v>8.1</v>
      </c>
      <c r="AP53" s="84">
        <v>5.5</v>
      </c>
      <c r="AQ53" s="76"/>
      <c r="AR53" s="547"/>
      <c r="AS53" s="76"/>
      <c r="AT53" s="89"/>
      <c r="AU53" s="96"/>
      <c r="AV53" s="98"/>
      <c r="AW53" s="83"/>
      <c r="AX53" s="110"/>
      <c r="AY53" s="83"/>
      <c r="AZ53" s="83"/>
      <c r="BA53" s="84"/>
      <c r="BB53" s="84"/>
      <c r="BC53" s="84"/>
      <c r="BD53" s="84"/>
    </row>
    <row r="54" spans="1:56" s="79" customFormat="1" ht="9.1999999999999993" customHeight="1">
      <c r="A54" s="76"/>
      <c r="B54" s="547"/>
      <c r="C54" s="76"/>
      <c r="D54" s="89"/>
      <c r="E54" s="87" t="s">
        <v>150</v>
      </c>
      <c r="F54" s="86" t="s">
        <v>81</v>
      </c>
      <c r="G54" s="111">
        <v>538</v>
      </c>
      <c r="H54" s="110">
        <v>459</v>
      </c>
      <c r="I54" s="83">
        <v>46</v>
      </c>
      <c r="J54" s="83">
        <v>33</v>
      </c>
      <c r="K54" s="84">
        <f t="shared" si="29"/>
        <v>1.2946385600154009</v>
      </c>
      <c r="L54" s="84">
        <f t="shared" si="30"/>
        <v>1.2186056390378592</v>
      </c>
      <c r="M54" s="84">
        <f t="shared" si="31"/>
        <v>1.5785861358956761</v>
      </c>
      <c r="N54" s="84">
        <f t="shared" si="32"/>
        <v>3.3811475409836067</v>
      </c>
      <c r="O54" s="76"/>
      <c r="P54" s="547"/>
      <c r="Q54" s="76"/>
      <c r="R54" s="92"/>
      <c r="S54" s="87" t="s">
        <v>150</v>
      </c>
      <c r="T54" s="86" t="s">
        <v>81</v>
      </c>
      <c r="U54" s="111">
        <v>376</v>
      </c>
      <c r="V54" s="110">
        <v>318</v>
      </c>
      <c r="W54" s="83">
        <v>33</v>
      </c>
      <c r="X54" s="83">
        <v>25</v>
      </c>
      <c r="Y54" s="84">
        <v>0.9</v>
      </c>
      <c r="Z54" s="84">
        <v>0.8</v>
      </c>
      <c r="AA54" s="84">
        <v>1.1000000000000001</v>
      </c>
      <c r="AB54" s="84">
        <v>2.6</v>
      </c>
      <c r="AC54" s="76"/>
      <c r="AD54" s="547"/>
      <c r="AE54" s="76"/>
      <c r="AF54" s="89"/>
      <c r="AG54" s="87" t="s">
        <v>151</v>
      </c>
      <c r="AH54" s="94" t="s">
        <v>110</v>
      </c>
      <c r="AI54" s="82">
        <v>2801</v>
      </c>
      <c r="AJ54" s="110">
        <v>2604</v>
      </c>
      <c r="AK54" s="83">
        <v>137</v>
      </c>
      <c r="AL54" s="83">
        <v>60</v>
      </c>
      <c r="AM54" s="84">
        <v>5.9</v>
      </c>
      <c r="AN54" s="84">
        <v>6</v>
      </c>
      <c r="AO54" s="84">
        <v>3.9</v>
      </c>
      <c r="AP54" s="84">
        <v>4.8</v>
      </c>
      <c r="AQ54" s="76"/>
      <c r="AR54" s="547"/>
      <c r="AS54" s="76"/>
      <c r="AT54" s="89"/>
      <c r="AU54" s="96"/>
      <c r="AV54" s="98"/>
      <c r="AW54" s="83"/>
      <c r="AX54" s="110"/>
      <c r="AY54" s="83"/>
      <c r="AZ54" s="83"/>
      <c r="BA54" s="84"/>
      <c r="BB54" s="84"/>
      <c r="BC54" s="84"/>
      <c r="BD54" s="84"/>
    </row>
    <row r="55" spans="1:56" s="79" customFormat="1" ht="9.1999999999999993" customHeight="1">
      <c r="A55" s="76"/>
      <c r="B55" s="547"/>
      <c r="C55" s="76"/>
      <c r="D55" s="89"/>
      <c r="E55" s="87" t="s">
        <v>151</v>
      </c>
      <c r="F55" s="99" t="s">
        <v>83</v>
      </c>
      <c r="G55" s="111">
        <v>2452</v>
      </c>
      <c r="H55" s="110">
        <v>2277</v>
      </c>
      <c r="I55" s="83">
        <v>143</v>
      </c>
      <c r="J55" s="83">
        <v>32</v>
      </c>
      <c r="K55" s="84">
        <f t="shared" si="29"/>
        <v>5.9004716527095971</v>
      </c>
      <c r="L55" s="84">
        <f t="shared" si="30"/>
        <v>6.0452397387564378</v>
      </c>
      <c r="M55" s="84">
        <f t="shared" si="31"/>
        <v>4.9073438572409058</v>
      </c>
      <c r="N55" s="84">
        <f t="shared" si="32"/>
        <v>3.278688524590164</v>
      </c>
      <c r="O55" s="76"/>
      <c r="P55" s="547"/>
      <c r="Q55" s="76"/>
      <c r="R55" s="92"/>
      <c r="S55" s="87" t="s">
        <v>151</v>
      </c>
      <c r="T55" s="99" t="s">
        <v>83</v>
      </c>
      <c r="U55" s="111">
        <v>2404</v>
      </c>
      <c r="V55" s="110">
        <v>2232</v>
      </c>
      <c r="W55" s="83">
        <v>141</v>
      </c>
      <c r="X55" s="83">
        <v>31</v>
      </c>
      <c r="Y55" s="84">
        <v>5.6</v>
      </c>
      <c r="Z55" s="84">
        <v>5.8</v>
      </c>
      <c r="AA55" s="84">
        <v>4.8</v>
      </c>
      <c r="AB55" s="84">
        <v>3.2</v>
      </c>
      <c r="AC55" s="76"/>
      <c r="AD55" s="547"/>
      <c r="AE55" s="76"/>
      <c r="AF55" s="89"/>
      <c r="AG55" s="96"/>
      <c r="AH55" s="99"/>
      <c r="AI55" s="82"/>
      <c r="AJ55" s="110"/>
      <c r="AK55" s="83"/>
      <c r="AL55" s="83"/>
      <c r="AM55" s="84"/>
      <c r="AN55" s="84"/>
      <c r="AO55" s="84"/>
      <c r="AP55" s="84"/>
      <c r="AQ55" s="76"/>
      <c r="AR55" s="547"/>
      <c r="AS55" s="76"/>
      <c r="AT55" s="89"/>
      <c r="AU55" s="96"/>
      <c r="AV55" s="101"/>
      <c r="AW55" s="83"/>
      <c r="AX55" s="110"/>
      <c r="AY55" s="83"/>
      <c r="AZ55" s="83"/>
      <c r="BA55" s="84"/>
      <c r="BB55" s="84"/>
      <c r="BC55" s="84"/>
      <c r="BD55" s="84"/>
    </row>
    <row r="56" spans="1:56" s="79" customFormat="1" ht="9.1999999999999993" customHeight="1">
      <c r="A56" s="76"/>
      <c r="B56" s="547"/>
      <c r="C56" s="76"/>
      <c r="D56" s="89"/>
      <c r="E56" s="87" t="s">
        <v>152</v>
      </c>
      <c r="F56" s="91" t="s">
        <v>84</v>
      </c>
      <c r="G56" s="111">
        <v>2765</v>
      </c>
      <c r="H56" s="110">
        <v>2618</v>
      </c>
      <c r="I56" s="83">
        <v>113</v>
      </c>
      <c r="J56" s="83">
        <v>34</v>
      </c>
      <c r="K56" s="84">
        <f t="shared" si="29"/>
        <v>6.6536721532390031</v>
      </c>
      <c r="L56" s="84">
        <f t="shared" si="30"/>
        <v>6.9505654967344555</v>
      </c>
      <c r="M56" s="84">
        <f t="shared" si="31"/>
        <v>3.8778311599176392</v>
      </c>
      <c r="N56" s="84">
        <f t="shared" si="32"/>
        <v>3.4836065573770489</v>
      </c>
      <c r="O56" s="76"/>
      <c r="P56" s="547"/>
      <c r="Q56" s="76"/>
      <c r="R56" s="86"/>
      <c r="S56" s="87" t="s">
        <v>152</v>
      </c>
      <c r="T56" s="91" t="s">
        <v>84</v>
      </c>
      <c r="U56" s="111">
        <v>2759</v>
      </c>
      <c r="V56" s="110">
        <v>2592</v>
      </c>
      <c r="W56" s="83">
        <v>128</v>
      </c>
      <c r="X56" s="83">
        <v>39</v>
      </c>
      <c r="Y56" s="84">
        <v>6.5</v>
      </c>
      <c r="Z56" s="84">
        <v>6.7</v>
      </c>
      <c r="AA56" s="84">
        <v>4.3</v>
      </c>
      <c r="AB56" s="84">
        <v>4</v>
      </c>
      <c r="AC56" s="76"/>
      <c r="AD56" s="547"/>
      <c r="AE56" s="76"/>
      <c r="AF56" s="548" t="s">
        <v>85</v>
      </c>
      <c r="AG56" s="548"/>
      <c r="AH56" s="549"/>
      <c r="AI56" s="82">
        <v>1169</v>
      </c>
      <c r="AJ56" s="110">
        <v>1165</v>
      </c>
      <c r="AK56" s="83">
        <v>3</v>
      </c>
      <c r="AL56" s="83">
        <v>1</v>
      </c>
      <c r="AM56" s="84" t="s">
        <v>9</v>
      </c>
      <c r="AN56" s="84" t="s">
        <v>9</v>
      </c>
      <c r="AO56" s="84" t="s">
        <v>9</v>
      </c>
      <c r="AP56" s="84" t="s">
        <v>9</v>
      </c>
      <c r="AQ56" s="76"/>
      <c r="AR56" s="547"/>
      <c r="AS56" s="76"/>
      <c r="AT56" s="89"/>
      <c r="AU56" s="96"/>
      <c r="AV56" s="93"/>
      <c r="AW56" s="83"/>
      <c r="AX56" s="110"/>
      <c r="AY56" s="83"/>
      <c r="AZ56" s="83"/>
      <c r="BA56" s="84"/>
      <c r="BB56" s="84"/>
      <c r="BC56" s="84"/>
      <c r="BD56" s="84"/>
    </row>
    <row r="57" spans="1:56" s="79" customFormat="1" ht="9.1999999999999993" customHeight="1">
      <c r="A57" s="76"/>
      <c r="B57" s="547"/>
      <c r="C57" s="76"/>
      <c r="D57" s="548" t="s">
        <v>86</v>
      </c>
      <c r="E57" s="548"/>
      <c r="F57" s="548"/>
      <c r="G57" s="111">
        <v>2909</v>
      </c>
      <c r="H57" s="110">
        <v>2634</v>
      </c>
      <c r="I57" s="83">
        <v>214</v>
      </c>
      <c r="J57" s="83">
        <v>61</v>
      </c>
      <c r="K57" s="84" t="s">
        <v>9</v>
      </c>
      <c r="L57" s="84" t="s">
        <v>9</v>
      </c>
      <c r="M57" s="84" t="s">
        <v>9</v>
      </c>
      <c r="N57" s="84" t="s">
        <v>9</v>
      </c>
      <c r="O57" s="76"/>
      <c r="P57" s="547"/>
      <c r="Q57" s="76"/>
      <c r="R57" s="548" t="s">
        <v>86</v>
      </c>
      <c r="S57" s="548"/>
      <c r="T57" s="548"/>
      <c r="U57" s="111">
        <v>2440</v>
      </c>
      <c r="V57" s="110">
        <v>2061</v>
      </c>
      <c r="W57" s="83">
        <v>267</v>
      </c>
      <c r="X57" s="83">
        <v>112</v>
      </c>
      <c r="Y57" s="84" t="s">
        <v>9</v>
      </c>
      <c r="Z57" s="84" t="s">
        <v>9</v>
      </c>
      <c r="AA57" s="84" t="s">
        <v>9</v>
      </c>
      <c r="AB57" s="84" t="s">
        <v>9</v>
      </c>
      <c r="AC57" s="76"/>
      <c r="AD57" s="547"/>
      <c r="AE57" s="76"/>
      <c r="AF57" s="548"/>
      <c r="AG57" s="548"/>
      <c r="AH57" s="549"/>
      <c r="AI57" s="82"/>
      <c r="AJ57" s="83"/>
      <c r="AK57" s="83"/>
      <c r="AL57" s="83"/>
      <c r="AM57" s="84"/>
      <c r="AN57" s="84"/>
      <c r="AO57" s="84"/>
      <c r="AP57" s="84"/>
      <c r="AQ57" s="76"/>
      <c r="AR57" s="547"/>
      <c r="AS57" s="76"/>
      <c r="AT57" s="550"/>
      <c r="AU57" s="550"/>
      <c r="AV57" s="549"/>
      <c r="AW57" s="83"/>
      <c r="AX57" s="83"/>
      <c r="AY57" s="83"/>
      <c r="AZ57" s="83"/>
      <c r="BA57" s="84"/>
      <c r="BB57" s="84"/>
      <c r="BC57" s="84"/>
      <c r="BD57" s="84"/>
    </row>
    <row r="58" spans="1:56" s="108" customFormat="1" ht="3" customHeight="1">
      <c r="A58" s="102"/>
      <c r="B58" s="102"/>
      <c r="C58" s="102"/>
      <c r="D58" s="103"/>
      <c r="E58" s="103"/>
      <c r="F58" s="103"/>
      <c r="G58" s="104"/>
      <c r="H58" s="105"/>
      <c r="I58" s="105"/>
      <c r="J58" s="105"/>
      <c r="K58" s="112"/>
      <c r="L58" s="112"/>
      <c r="M58" s="112"/>
      <c r="N58" s="112"/>
      <c r="O58" s="102"/>
      <c r="P58" s="102"/>
      <c r="Q58" s="102"/>
      <c r="R58" s="103"/>
      <c r="S58" s="103"/>
      <c r="T58" s="103"/>
      <c r="U58" s="104"/>
      <c r="V58" s="105"/>
      <c r="W58" s="105"/>
      <c r="X58" s="105"/>
      <c r="Y58" s="112"/>
      <c r="Z58" s="112"/>
      <c r="AA58" s="112"/>
      <c r="AB58" s="112"/>
      <c r="AC58" s="102"/>
      <c r="AD58" s="102"/>
      <c r="AE58" s="102"/>
      <c r="AF58" s="103"/>
      <c r="AG58" s="103"/>
      <c r="AH58" s="103"/>
      <c r="AI58" s="104"/>
      <c r="AJ58" s="105"/>
      <c r="AK58" s="105"/>
      <c r="AL58" s="105"/>
      <c r="AM58" s="112"/>
      <c r="AN58" s="112"/>
      <c r="AO58" s="112"/>
      <c r="AP58" s="112"/>
      <c r="AQ58" s="102"/>
      <c r="AR58" s="102"/>
      <c r="AS58" s="102"/>
      <c r="AT58" s="103"/>
      <c r="AU58" s="103"/>
      <c r="AV58" s="107"/>
      <c r="AW58" s="104"/>
      <c r="AX58" s="105"/>
      <c r="AY58" s="105"/>
      <c r="AZ58" s="105"/>
      <c r="BA58" s="112"/>
      <c r="BB58" s="112"/>
      <c r="BC58" s="112"/>
      <c r="BD58" s="112"/>
    </row>
    <row r="59" spans="1:56" s="79" customFormat="1" ht="9.1999999999999993" customHeight="1">
      <c r="A59" s="76"/>
      <c r="B59" s="76"/>
      <c r="C59" s="76"/>
      <c r="D59" s="546" t="s">
        <v>57</v>
      </c>
      <c r="E59" s="546"/>
      <c r="F59" s="545"/>
      <c r="G59" s="436">
        <v>41254</v>
      </c>
      <c r="H59" s="436">
        <v>37354</v>
      </c>
      <c r="I59" s="436">
        <v>2906</v>
      </c>
      <c r="J59" s="436">
        <v>994</v>
      </c>
      <c r="K59" s="437" t="s">
        <v>93</v>
      </c>
      <c r="L59" s="437" t="s">
        <v>93</v>
      </c>
      <c r="M59" s="437" t="s">
        <v>93</v>
      </c>
      <c r="N59" s="437" t="s">
        <v>93</v>
      </c>
      <c r="O59" s="76"/>
      <c r="P59" s="76"/>
      <c r="Q59" s="76"/>
      <c r="R59" s="543" t="s">
        <v>57</v>
      </c>
      <c r="S59" s="543"/>
      <c r="T59" s="544"/>
      <c r="U59" s="438">
        <v>41210</v>
      </c>
      <c r="V59" s="436">
        <v>37201</v>
      </c>
      <c r="W59" s="436">
        <v>2975</v>
      </c>
      <c r="X59" s="436">
        <v>1034</v>
      </c>
      <c r="Y59" s="437" t="s">
        <v>9</v>
      </c>
      <c r="Z59" s="437" t="s">
        <v>9</v>
      </c>
      <c r="AA59" s="437" t="s">
        <v>9</v>
      </c>
      <c r="AB59" s="437" t="s">
        <v>9</v>
      </c>
      <c r="AC59" s="76"/>
      <c r="AD59" s="76"/>
      <c r="AE59" s="76"/>
      <c r="AF59" s="542" t="s">
        <v>57</v>
      </c>
      <c r="AG59" s="542"/>
      <c r="AH59" s="545"/>
      <c r="AI59" s="435">
        <v>43074</v>
      </c>
      <c r="AJ59" s="436">
        <v>38714</v>
      </c>
      <c r="AK59" s="436">
        <v>3214</v>
      </c>
      <c r="AL59" s="436">
        <v>1146</v>
      </c>
      <c r="AM59" s="437" t="s">
        <v>9</v>
      </c>
      <c r="AN59" s="437" t="s">
        <v>9</v>
      </c>
      <c r="AO59" s="437" t="s">
        <v>9</v>
      </c>
      <c r="AP59" s="437" t="s">
        <v>9</v>
      </c>
      <c r="AQ59" s="76"/>
      <c r="AR59" s="76"/>
      <c r="AS59" s="76"/>
      <c r="AT59" s="546" t="s">
        <v>57</v>
      </c>
      <c r="AU59" s="546"/>
      <c r="AV59" s="545"/>
      <c r="AW59" s="436">
        <v>43934</v>
      </c>
      <c r="AX59" s="436">
        <v>39546</v>
      </c>
      <c r="AY59" s="436">
        <v>3270</v>
      </c>
      <c r="AZ59" s="436">
        <v>1118</v>
      </c>
      <c r="BA59" s="437" t="s">
        <v>9</v>
      </c>
      <c r="BB59" s="437" t="s">
        <v>9</v>
      </c>
      <c r="BC59" s="437" t="s">
        <v>9</v>
      </c>
      <c r="BD59" s="437" t="s">
        <v>9</v>
      </c>
    </row>
    <row r="60" spans="1:56" s="79" customFormat="1" ht="9.1999999999999993" customHeight="1">
      <c r="A60" s="113"/>
      <c r="B60" s="551" t="s">
        <v>121</v>
      </c>
      <c r="C60" s="113"/>
      <c r="D60" s="548" t="s">
        <v>59</v>
      </c>
      <c r="E60" s="548"/>
      <c r="F60" s="548"/>
      <c r="G60" s="111">
        <f>+G61+G63</f>
        <v>5911</v>
      </c>
      <c r="H60" s="109">
        <f t="shared" ref="H60" si="34">+H61+H63</f>
        <v>4514</v>
      </c>
      <c r="I60" s="109">
        <f>+I61</f>
        <v>918</v>
      </c>
      <c r="J60" s="109">
        <f>+J61</f>
        <v>479</v>
      </c>
      <c r="K60" s="115">
        <f>+G60/(G$60+G$64+G$68)*100</f>
        <v>15.321012933827532</v>
      </c>
      <c r="L60" s="115">
        <f t="shared" ref="L60:N60" si="35">+H60/(H$60+H$64+H$68)*100</f>
        <v>12.918920465928279</v>
      </c>
      <c r="M60" s="115">
        <f t="shared" si="35"/>
        <v>33.887043189368768</v>
      </c>
      <c r="N60" s="115">
        <f t="shared" si="35"/>
        <v>51.450053705692802</v>
      </c>
      <c r="O60" s="113"/>
      <c r="P60" s="551" t="s">
        <v>121</v>
      </c>
      <c r="Q60" s="113"/>
      <c r="R60" s="548" t="s">
        <v>59</v>
      </c>
      <c r="S60" s="548"/>
      <c r="T60" s="549"/>
      <c r="U60" s="111">
        <v>6086</v>
      </c>
      <c r="V60" s="114">
        <v>4667</v>
      </c>
      <c r="W60" s="114">
        <v>925</v>
      </c>
      <c r="X60" s="114">
        <v>494</v>
      </c>
      <c r="Y60" s="115">
        <v>15.6</v>
      </c>
      <c r="Z60" s="115">
        <v>13.2</v>
      </c>
      <c r="AA60" s="115">
        <v>34</v>
      </c>
      <c r="AB60" s="115">
        <v>52.5</v>
      </c>
      <c r="AC60" s="113"/>
      <c r="AD60" s="551" t="s">
        <v>121</v>
      </c>
      <c r="AE60" s="113"/>
      <c r="AF60" s="548" t="s">
        <v>59</v>
      </c>
      <c r="AG60" s="548"/>
      <c r="AH60" s="549"/>
      <c r="AI60" s="82">
        <v>7908</v>
      </c>
      <c r="AJ60" s="114">
        <v>5970</v>
      </c>
      <c r="AK60" s="114">
        <v>1280</v>
      </c>
      <c r="AL60" s="114">
        <v>658</v>
      </c>
      <c r="AM60" s="115">
        <v>18.8</v>
      </c>
      <c r="AN60" s="115">
        <v>15.9</v>
      </c>
      <c r="AO60" s="115">
        <v>39.799999999999997</v>
      </c>
      <c r="AP60" s="115">
        <v>57.5</v>
      </c>
      <c r="AQ60" s="113"/>
      <c r="AR60" s="551" t="s">
        <v>121</v>
      </c>
      <c r="AS60" s="113"/>
      <c r="AT60" s="550" t="s">
        <v>59</v>
      </c>
      <c r="AU60" s="550"/>
      <c r="AV60" s="549"/>
      <c r="AW60" s="83">
        <v>8668</v>
      </c>
      <c r="AX60" s="114">
        <v>6638</v>
      </c>
      <c r="AY60" s="114">
        <v>1370</v>
      </c>
      <c r="AZ60" s="114">
        <v>660</v>
      </c>
      <c r="BA60" s="115">
        <v>19.8</v>
      </c>
      <c r="BB60" s="115">
        <v>16.8</v>
      </c>
      <c r="BC60" s="115">
        <v>41.9</v>
      </c>
      <c r="BD60" s="115">
        <v>59</v>
      </c>
    </row>
    <row r="61" spans="1:56" s="79" customFormat="1" ht="9.1999999999999993" customHeight="1">
      <c r="A61" s="113"/>
      <c r="B61" s="551"/>
      <c r="C61" s="113"/>
      <c r="D61" s="86"/>
      <c r="E61" s="87" t="s">
        <v>88</v>
      </c>
      <c r="F61" s="86" t="s">
        <v>60</v>
      </c>
      <c r="G61" s="111">
        <v>5910</v>
      </c>
      <c r="H61" s="114">
        <v>4513</v>
      </c>
      <c r="I61" s="114">
        <v>918</v>
      </c>
      <c r="J61" s="114">
        <v>479</v>
      </c>
      <c r="K61" s="115">
        <f t="shared" ref="K61:K62" si="36">+G61/(G$60+G$64+G$68)*100</f>
        <v>15.318420984422385</v>
      </c>
      <c r="L61" s="115">
        <f t="shared" ref="L61:L62" si="37">+H61/(H$60+H$64+H$68)*100</f>
        <v>12.916058498611946</v>
      </c>
      <c r="M61" s="115">
        <f t="shared" ref="M61:M62" si="38">+I61/(I$60+I$64+I$68)*100</f>
        <v>33.887043189368768</v>
      </c>
      <c r="N61" s="115">
        <f t="shared" ref="N61:N62" si="39">+J61/(J$60+J$64+J$68)*100</f>
        <v>51.450053705692802</v>
      </c>
      <c r="O61" s="113"/>
      <c r="P61" s="551"/>
      <c r="Q61" s="113"/>
      <c r="R61" s="86"/>
      <c r="S61" s="87" t="s">
        <v>88</v>
      </c>
      <c r="T61" s="86" t="s">
        <v>60</v>
      </c>
      <c r="U61" s="111">
        <v>6086</v>
      </c>
      <c r="V61" s="114">
        <v>4667</v>
      </c>
      <c r="W61" s="114">
        <v>925</v>
      </c>
      <c r="X61" s="114">
        <v>494</v>
      </c>
      <c r="Y61" s="115">
        <v>15.6</v>
      </c>
      <c r="Z61" s="115">
        <v>13.2</v>
      </c>
      <c r="AA61" s="115">
        <v>34</v>
      </c>
      <c r="AB61" s="115">
        <v>52.5</v>
      </c>
      <c r="AC61" s="113"/>
      <c r="AD61" s="551"/>
      <c r="AE61" s="113"/>
      <c r="AF61" s="86"/>
      <c r="AG61" s="87" t="s">
        <v>88</v>
      </c>
      <c r="AH61" s="86" t="s">
        <v>89</v>
      </c>
      <c r="AI61" s="82">
        <v>7898</v>
      </c>
      <c r="AJ61" s="114">
        <v>5966</v>
      </c>
      <c r="AK61" s="114">
        <v>1275</v>
      </c>
      <c r="AL61" s="114">
        <v>657</v>
      </c>
      <c r="AM61" s="115">
        <v>18.8</v>
      </c>
      <c r="AN61" s="115">
        <v>15.8</v>
      </c>
      <c r="AO61" s="115">
        <v>39.700000000000003</v>
      </c>
      <c r="AP61" s="115">
        <v>57.4</v>
      </c>
      <c r="AQ61" s="113"/>
      <c r="AR61" s="551"/>
      <c r="AS61" s="113"/>
      <c r="AT61" s="86"/>
      <c r="AU61" s="87" t="s">
        <v>153</v>
      </c>
      <c r="AV61" s="88" t="s">
        <v>154</v>
      </c>
      <c r="AW61" s="83">
        <v>8662</v>
      </c>
      <c r="AX61" s="114">
        <v>6633</v>
      </c>
      <c r="AY61" s="114">
        <v>1370</v>
      </c>
      <c r="AZ61" s="114">
        <v>659</v>
      </c>
      <c r="BA61" s="115">
        <v>19.8</v>
      </c>
      <c r="BB61" s="115">
        <v>16.8</v>
      </c>
      <c r="BC61" s="115">
        <v>41.9</v>
      </c>
      <c r="BD61" s="115">
        <v>58.9</v>
      </c>
    </row>
    <row r="62" spans="1:56" s="79" customFormat="1" ht="9.1999999999999993" customHeight="1">
      <c r="A62" s="113"/>
      <c r="B62" s="551"/>
      <c r="C62" s="113"/>
      <c r="D62" s="86"/>
      <c r="E62" s="87"/>
      <c r="F62" s="86" t="s">
        <v>61</v>
      </c>
      <c r="G62" s="111">
        <v>5900</v>
      </c>
      <c r="H62" s="114">
        <v>4503</v>
      </c>
      <c r="I62" s="114">
        <v>918</v>
      </c>
      <c r="J62" s="114">
        <v>479</v>
      </c>
      <c r="K62" s="115">
        <f t="shared" si="36"/>
        <v>15.292501490370908</v>
      </c>
      <c r="L62" s="115">
        <f t="shared" si="37"/>
        <v>12.887438825448614</v>
      </c>
      <c r="M62" s="115">
        <f t="shared" si="38"/>
        <v>33.887043189368768</v>
      </c>
      <c r="N62" s="115">
        <f t="shared" si="39"/>
        <v>51.450053705692802</v>
      </c>
      <c r="O62" s="113"/>
      <c r="P62" s="551"/>
      <c r="Q62" s="113"/>
      <c r="R62" s="86"/>
      <c r="S62" s="87"/>
      <c r="T62" s="86" t="s">
        <v>61</v>
      </c>
      <c r="U62" s="111">
        <v>6073</v>
      </c>
      <c r="V62" s="114">
        <v>4656</v>
      </c>
      <c r="W62" s="114">
        <v>925</v>
      </c>
      <c r="X62" s="114">
        <v>492</v>
      </c>
      <c r="Y62" s="115">
        <v>15.6</v>
      </c>
      <c r="Z62" s="115">
        <v>13.2</v>
      </c>
      <c r="AA62" s="115">
        <v>34</v>
      </c>
      <c r="AB62" s="115">
        <v>52.3</v>
      </c>
      <c r="AC62" s="113"/>
      <c r="AD62" s="551"/>
      <c r="AE62" s="113"/>
      <c r="AF62" s="86"/>
      <c r="AG62" s="87" t="s">
        <v>90</v>
      </c>
      <c r="AH62" s="86" t="s">
        <v>91</v>
      </c>
      <c r="AI62" s="82">
        <v>10</v>
      </c>
      <c r="AJ62" s="114">
        <v>4</v>
      </c>
      <c r="AK62" s="114">
        <v>5</v>
      </c>
      <c r="AL62" s="114">
        <v>1</v>
      </c>
      <c r="AM62" s="115">
        <v>0</v>
      </c>
      <c r="AN62" s="115">
        <v>0</v>
      </c>
      <c r="AO62" s="115">
        <v>0.2</v>
      </c>
      <c r="AP62" s="115">
        <v>0.1</v>
      </c>
      <c r="AQ62" s="113"/>
      <c r="AR62" s="551"/>
      <c r="AS62" s="113"/>
      <c r="AT62" s="86"/>
      <c r="AU62" s="87" t="s">
        <v>155</v>
      </c>
      <c r="AV62" s="88" t="s">
        <v>156</v>
      </c>
      <c r="AW62" s="83">
        <v>5</v>
      </c>
      <c r="AX62" s="114">
        <v>4</v>
      </c>
      <c r="AY62" s="114" t="s">
        <v>9</v>
      </c>
      <c r="AZ62" s="114">
        <v>1</v>
      </c>
      <c r="BA62" s="115">
        <v>0</v>
      </c>
      <c r="BB62" s="115">
        <v>0</v>
      </c>
      <c r="BC62" s="115" t="s">
        <v>9</v>
      </c>
      <c r="BD62" s="115">
        <v>0.1</v>
      </c>
    </row>
    <row r="63" spans="1:56" s="79" customFormat="1" ht="9.1999999999999993" customHeight="1">
      <c r="A63" s="113"/>
      <c r="B63" s="551"/>
      <c r="C63" s="113"/>
      <c r="D63" s="86"/>
      <c r="E63" s="87" t="s">
        <v>90</v>
      </c>
      <c r="F63" s="86" t="s">
        <v>92</v>
      </c>
      <c r="G63" s="82">
        <v>1</v>
      </c>
      <c r="H63" s="114">
        <v>1</v>
      </c>
      <c r="I63" s="114" t="s">
        <v>9</v>
      </c>
      <c r="J63" s="114" t="s">
        <v>9</v>
      </c>
      <c r="K63" s="115">
        <f t="shared" ref="K63:K64" si="40">+G63/(G$60+G$64+G$68)*100</f>
        <v>2.5919494051476113E-3</v>
      </c>
      <c r="L63" s="115">
        <f t="shared" ref="L63:L64" si="41">+H63/(H$60+H$64+H$68)*100</f>
        <v>2.8619673163332473E-3</v>
      </c>
      <c r="M63" s="115"/>
      <c r="N63" s="115"/>
      <c r="O63" s="113"/>
      <c r="P63" s="551"/>
      <c r="Q63" s="113"/>
      <c r="R63" s="86"/>
      <c r="S63" s="87" t="s">
        <v>90</v>
      </c>
      <c r="T63" s="86" t="s">
        <v>92</v>
      </c>
      <c r="U63" s="111" t="s">
        <v>9</v>
      </c>
      <c r="V63" s="114" t="s">
        <v>9</v>
      </c>
      <c r="W63" s="114" t="s">
        <v>9</v>
      </c>
      <c r="X63" s="114" t="s">
        <v>9</v>
      </c>
      <c r="Y63" s="115" t="s">
        <v>9</v>
      </c>
      <c r="Z63" s="115" t="s">
        <v>9</v>
      </c>
      <c r="AA63" s="115" t="s">
        <v>9</v>
      </c>
      <c r="AB63" s="115" t="s">
        <v>9</v>
      </c>
      <c r="AC63" s="113"/>
      <c r="AD63" s="551"/>
      <c r="AE63" s="113"/>
      <c r="AF63" s="86"/>
      <c r="AG63" s="87" t="s">
        <v>94</v>
      </c>
      <c r="AH63" s="86" t="s">
        <v>92</v>
      </c>
      <c r="AI63" s="82" t="s">
        <v>9</v>
      </c>
      <c r="AJ63" s="114" t="s">
        <v>9</v>
      </c>
      <c r="AK63" s="114" t="s">
        <v>9</v>
      </c>
      <c r="AL63" s="114" t="s">
        <v>9</v>
      </c>
      <c r="AM63" s="115" t="s">
        <v>9</v>
      </c>
      <c r="AN63" s="115" t="s">
        <v>9</v>
      </c>
      <c r="AO63" s="115" t="s">
        <v>9</v>
      </c>
      <c r="AP63" s="115" t="s">
        <v>9</v>
      </c>
      <c r="AQ63" s="113"/>
      <c r="AR63" s="551"/>
      <c r="AS63" s="113"/>
      <c r="AT63" s="86"/>
      <c r="AU63" s="87" t="s">
        <v>157</v>
      </c>
      <c r="AV63" s="88" t="s">
        <v>158</v>
      </c>
      <c r="AW63" s="83">
        <v>1</v>
      </c>
      <c r="AX63" s="114">
        <v>1</v>
      </c>
      <c r="AY63" s="114" t="s">
        <v>9</v>
      </c>
      <c r="AZ63" s="114" t="s">
        <v>9</v>
      </c>
      <c r="BA63" s="115">
        <v>0</v>
      </c>
      <c r="BB63" s="115">
        <v>0</v>
      </c>
      <c r="BC63" s="115" t="s">
        <v>9</v>
      </c>
      <c r="BD63" s="115" t="s">
        <v>9</v>
      </c>
    </row>
    <row r="64" spans="1:56" s="79" customFormat="1" ht="9.1999999999999993" customHeight="1">
      <c r="A64" s="113"/>
      <c r="B64" s="551"/>
      <c r="C64" s="113"/>
      <c r="D64" s="548" t="s">
        <v>62</v>
      </c>
      <c r="E64" s="548"/>
      <c r="F64" s="548"/>
      <c r="G64" s="111">
        <f>+SUM(G65:G67)</f>
        <v>4191</v>
      </c>
      <c r="H64" s="109">
        <f t="shared" ref="H64:J64" si="42">+SUM(H65:H67)</f>
        <v>3774</v>
      </c>
      <c r="I64" s="109">
        <f t="shared" si="42"/>
        <v>346</v>
      </c>
      <c r="J64" s="109">
        <f t="shared" si="42"/>
        <v>71</v>
      </c>
      <c r="K64" s="115">
        <f t="shared" si="40"/>
        <v>10.86285995697364</v>
      </c>
      <c r="L64" s="115">
        <f t="shared" si="41"/>
        <v>10.801064651841676</v>
      </c>
      <c r="M64" s="115">
        <f t="shared" ref="M64" si="43">+I64/(I$60+I$64+I$68)*100</f>
        <v>12.772240679217422</v>
      </c>
      <c r="N64" s="115">
        <f t="shared" ref="N64" si="44">+J64/(J$60+J$64+J$68)*100</f>
        <v>7.6262083780880774</v>
      </c>
      <c r="O64" s="113"/>
      <c r="P64" s="551"/>
      <c r="Q64" s="113"/>
      <c r="R64" s="548" t="s">
        <v>62</v>
      </c>
      <c r="S64" s="548"/>
      <c r="T64" s="549"/>
      <c r="U64" s="111">
        <v>4253</v>
      </c>
      <c r="V64" s="114">
        <v>3862</v>
      </c>
      <c r="W64" s="114">
        <v>321</v>
      </c>
      <c r="X64" s="114">
        <v>70</v>
      </c>
      <c r="Y64" s="115">
        <v>10.9</v>
      </c>
      <c r="Z64" s="115">
        <v>10.9</v>
      </c>
      <c r="AA64" s="115">
        <v>11.8</v>
      </c>
      <c r="AB64" s="115">
        <v>7.4</v>
      </c>
      <c r="AC64" s="113"/>
      <c r="AD64" s="551"/>
      <c r="AE64" s="113"/>
      <c r="AF64" s="548" t="s">
        <v>62</v>
      </c>
      <c r="AG64" s="548"/>
      <c r="AH64" s="549"/>
      <c r="AI64" s="82">
        <v>4788</v>
      </c>
      <c r="AJ64" s="114">
        <v>4310</v>
      </c>
      <c r="AK64" s="114">
        <v>393</v>
      </c>
      <c r="AL64" s="114">
        <v>85</v>
      </c>
      <c r="AM64" s="115">
        <v>11.4</v>
      </c>
      <c r="AN64" s="115">
        <v>11.4</v>
      </c>
      <c r="AO64" s="115">
        <v>12.2</v>
      </c>
      <c r="AP64" s="115">
        <v>7.4</v>
      </c>
      <c r="AQ64" s="113"/>
      <c r="AR64" s="551"/>
      <c r="AS64" s="113"/>
      <c r="AT64" s="550" t="s">
        <v>62</v>
      </c>
      <c r="AU64" s="550"/>
      <c r="AV64" s="549"/>
      <c r="AW64" s="83">
        <v>6329</v>
      </c>
      <c r="AX64" s="114">
        <v>5728</v>
      </c>
      <c r="AY64" s="114">
        <v>509</v>
      </c>
      <c r="AZ64" s="114">
        <v>92</v>
      </c>
      <c r="BA64" s="115">
        <v>14.4</v>
      </c>
      <c r="BB64" s="115">
        <v>14.5</v>
      </c>
      <c r="BC64" s="115">
        <v>15.6</v>
      </c>
      <c r="BD64" s="115">
        <v>8.1999999999999993</v>
      </c>
    </row>
    <row r="65" spans="1:56" s="79" customFormat="1" ht="9.1999999999999993" customHeight="1">
      <c r="A65" s="113"/>
      <c r="B65" s="551"/>
      <c r="C65" s="113"/>
      <c r="D65" s="89"/>
      <c r="E65" s="87" t="s">
        <v>94</v>
      </c>
      <c r="F65" s="90" t="s">
        <v>63</v>
      </c>
      <c r="G65" s="111" t="s">
        <v>9</v>
      </c>
      <c r="H65" s="114" t="s">
        <v>9</v>
      </c>
      <c r="I65" s="114" t="s">
        <v>9</v>
      </c>
      <c r="J65" s="114" t="s">
        <v>9</v>
      </c>
      <c r="K65" s="111" t="s">
        <v>9</v>
      </c>
      <c r="L65" s="114" t="s">
        <v>9</v>
      </c>
      <c r="M65" s="114" t="s">
        <v>9</v>
      </c>
      <c r="N65" s="114" t="s">
        <v>9</v>
      </c>
      <c r="O65" s="113"/>
      <c r="P65" s="551"/>
      <c r="Q65" s="113"/>
      <c r="R65" s="86"/>
      <c r="S65" s="87" t="s">
        <v>94</v>
      </c>
      <c r="T65" s="90" t="s">
        <v>63</v>
      </c>
      <c r="U65" s="111">
        <v>1</v>
      </c>
      <c r="V65" s="114">
        <v>1</v>
      </c>
      <c r="W65" s="114" t="s">
        <v>9</v>
      </c>
      <c r="X65" s="114" t="s">
        <v>9</v>
      </c>
      <c r="Y65" s="115">
        <v>0</v>
      </c>
      <c r="Z65" s="115">
        <v>0</v>
      </c>
      <c r="AA65" s="115" t="s">
        <v>9</v>
      </c>
      <c r="AB65" s="115" t="s">
        <v>9</v>
      </c>
      <c r="AC65" s="113"/>
      <c r="AD65" s="551"/>
      <c r="AE65" s="113"/>
      <c r="AF65" s="86"/>
      <c r="AG65" s="87" t="s">
        <v>95</v>
      </c>
      <c r="AH65" s="86" t="s">
        <v>96</v>
      </c>
      <c r="AI65" s="82">
        <v>2</v>
      </c>
      <c r="AJ65" s="114">
        <v>2</v>
      </c>
      <c r="AK65" s="114" t="s">
        <v>9</v>
      </c>
      <c r="AL65" s="114" t="s">
        <v>9</v>
      </c>
      <c r="AM65" s="115">
        <v>0</v>
      </c>
      <c r="AN65" s="115">
        <v>0</v>
      </c>
      <c r="AO65" s="115" t="s">
        <v>9</v>
      </c>
      <c r="AP65" s="115" t="s">
        <v>9</v>
      </c>
      <c r="AQ65" s="113"/>
      <c r="AR65" s="551"/>
      <c r="AS65" s="113"/>
      <c r="AT65" s="86"/>
      <c r="AU65" s="87" t="s">
        <v>159</v>
      </c>
      <c r="AV65" s="88" t="s">
        <v>160</v>
      </c>
      <c r="AW65" s="83">
        <v>12</v>
      </c>
      <c r="AX65" s="114">
        <v>12</v>
      </c>
      <c r="AY65" s="114" t="s">
        <v>9</v>
      </c>
      <c r="AZ65" s="114" t="s">
        <v>9</v>
      </c>
      <c r="BA65" s="115">
        <v>0</v>
      </c>
      <c r="BB65" s="115">
        <v>0</v>
      </c>
      <c r="BC65" s="115" t="s">
        <v>9</v>
      </c>
      <c r="BD65" s="115" t="s">
        <v>9</v>
      </c>
    </row>
    <row r="66" spans="1:56" s="79" customFormat="1" ht="9.1999999999999993" customHeight="1">
      <c r="A66" s="113"/>
      <c r="B66" s="551"/>
      <c r="C66" s="113"/>
      <c r="D66" s="89"/>
      <c r="E66" s="87" t="s">
        <v>95</v>
      </c>
      <c r="F66" s="86" t="s">
        <v>97</v>
      </c>
      <c r="G66" s="111">
        <v>658</v>
      </c>
      <c r="H66" s="114">
        <v>592</v>
      </c>
      <c r="I66" s="114">
        <v>52</v>
      </c>
      <c r="J66" s="114">
        <v>14</v>
      </c>
      <c r="K66" s="115">
        <f t="shared" ref="K66" si="45">+G66/(G$60+G$64+G$68)*100</f>
        <v>1.7055027085871282</v>
      </c>
      <c r="L66" s="115">
        <f t="shared" ref="L66" si="46">+H66/(H$60+H$64+H$68)*100</f>
        <v>1.6942846512692826</v>
      </c>
      <c r="M66" s="115">
        <f t="shared" ref="M66" si="47">+I66/(I$60+I$64+I$68)*100</f>
        <v>1.9195275009228498</v>
      </c>
      <c r="N66" s="115">
        <f t="shared" ref="N66" si="48">+J66/(J$60+J$64+J$68)*100</f>
        <v>1.5037593984962405</v>
      </c>
      <c r="O66" s="113"/>
      <c r="P66" s="551"/>
      <c r="Q66" s="113"/>
      <c r="R66" s="86"/>
      <c r="S66" s="87" t="s">
        <v>95</v>
      </c>
      <c r="T66" s="86" t="s">
        <v>97</v>
      </c>
      <c r="U66" s="111">
        <v>632</v>
      </c>
      <c r="V66" s="114">
        <v>579</v>
      </c>
      <c r="W66" s="114">
        <v>45</v>
      </c>
      <c r="X66" s="114">
        <v>8</v>
      </c>
      <c r="Y66" s="115">
        <v>1.6</v>
      </c>
      <c r="Z66" s="115">
        <v>1.6</v>
      </c>
      <c r="AA66" s="115">
        <v>1.7</v>
      </c>
      <c r="AB66" s="115">
        <v>0.9</v>
      </c>
      <c r="AC66" s="113"/>
      <c r="AD66" s="551"/>
      <c r="AE66" s="113"/>
      <c r="AF66" s="86"/>
      <c r="AG66" s="87" t="s">
        <v>98</v>
      </c>
      <c r="AH66" s="86" t="s">
        <v>97</v>
      </c>
      <c r="AI66" s="82">
        <v>825</v>
      </c>
      <c r="AJ66" s="114">
        <v>736</v>
      </c>
      <c r="AK66" s="114">
        <v>77</v>
      </c>
      <c r="AL66" s="114">
        <v>12</v>
      </c>
      <c r="AM66" s="115">
        <v>2</v>
      </c>
      <c r="AN66" s="115">
        <v>2</v>
      </c>
      <c r="AO66" s="115">
        <v>2.4</v>
      </c>
      <c r="AP66" s="115">
        <v>1</v>
      </c>
      <c r="AQ66" s="113"/>
      <c r="AR66" s="551"/>
      <c r="AS66" s="113"/>
      <c r="AT66" s="86"/>
      <c r="AU66" s="87" t="s">
        <v>161</v>
      </c>
      <c r="AV66" s="88" t="s">
        <v>162</v>
      </c>
      <c r="AW66" s="83">
        <v>1086</v>
      </c>
      <c r="AX66" s="114">
        <v>980</v>
      </c>
      <c r="AY66" s="114">
        <v>87</v>
      </c>
      <c r="AZ66" s="114">
        <v>19</v>
      </c>
      <c r="BA66" s="115">
        <v>2.5</v>
      </c>
      <c r="BB66" s="115">
        <v>2.5</v>
      </c>
      <c r="BC66" s="115">
        <v>2.7</v>
      </c>
      <c r="BD66" s="115">
        <v>1.7</v>
      </c>
    </row>
    <row r="67" spans="1:56" s="79" customFormat="1" ht="9.1999999999999993" customHeight="1">
      <c r="A67" s="113"/>
      <c r="B67" s="551"/>
      <c r="C67" s="113"/>
      <c r="D67" s="89"/>
      <c r="E67" s="87" t="s">
        <v>98</v>
      </c>
      <c r="F67" s="86" t="s">
        <v>99</v>
      </c>
      <c r="G67" s="111">
        <v>3533</v>
      </c>
      <c r="H67" s="114">
        <v>3182</v>
      </c>
      <c r="I67" s="114">
        <v>294</v>
      </c>
      <c r="J67" s="114">
        <v>57</v>
      </c>
      <c r="K67" s="115">
        <f t="shared" ref="K67:K82" si="49">+G67/(G$60+G$64+G$68)*100</f>
        <v>9.1573572483865124</v>
      </c>
      <c r="L67" s="115">
        <f t="shared" ref="L67:L82" si="50">+H67/(H$60+H$64+H$68)*100</f>
        <v>9.1067800005723942</v>
      </c>
      <c r="M67" s="115">
        <f t="shared" ref="M67:M82" si="51">+I67/(I$60+I$64+I$68)*100</f>
        <v>10.852713178294573</v>
      </c>
      <c r="N67" s="115">
        <f t="shared" ref="N67:N82" si="52">+J67/(J$60+J$64+J$68)*100</f>
        <v>6.1224489795918364</v>
      </c>
      <c r="O67" s="113"/>
      <c r="P67" s="551"/>
      <c r="Q67" s="113"/>
      <c r="R67" s="86"/>
      <c r="S67" s="87" t="s">
        <v>98</v>
      </c>
      <c r="T67" s="86" t="s">
        <v>99</v>
      </c>
      <c r="U67" s="111">
        <v>3620</v>
      </c>
      <c r="V67" s="114">
        <v>3282</v>
      </c>
      <c r="W67" s="114">
        <v>276</v>
      </c>
      <c r="X67" s="114">
        <v>62</v>
      </c>
      <c r="Y67" s="115">
        <v>9.3000000000000007</v>
      </c>
      <c r="Z67" s="115">
        <v>9.3000000000000007</v>
      </c>
      <c r="AA67" s="115">
        <v>10.1</v>
      </c>
      <c r="AB67" s="115">
        <v>6.6</v>
      </c>
      <c r="AC67" s="113"/>
      <c r="AD67" s="551"/>
      <c r="AE67" s="113"/>
      <c r="AF67" s="86"/>
      <c r="AG67" s="87" t="s">
        <v>100</v>
      </c>
      <c r="AH67" s="86" t="s">
        <v>99</v>
      </c>
      <c r="AI67" s="82">
        <v>3961</v>
      </c>
      <c r="AJ67" s="114">
        <v>3572</v>
      </c>
      <c r="AK67" s="114">
        <v>316</v>
      </c>
      <c r="AL67" s="114">
        <v>73</v>
      </c>
      <c r="AM67" s="115">
        <v>9.4</v>
      </c>
      <c r="AN67" s="115">
        <v>9.5</v>
      </c>
      <c r="AO67" s="115">
        <v>9.8000000000000007</v>
      </c>
      <c r="AP67" s="115">
        <v>6.4</v>
      </c>
      <c r="AQ67" s="113"/>
      <c r="AR67" s="551"/>
      <c r="AS67" s="113"/>
      <c r="AT67" s="86"/>
      <c r="AU67" s="87" t="s">
        <v>163</v>
      </c>
      <c r="AV67" s="88" t="s">
        <v>164</v>
      </c>
      <c r="AW67" s="83">
        <v>5231</v>
      </c>
      <c r="AX67" s="114">
        <v>4736</v>
      </c>
      <c r="AY67" s="114">
        <v>422</v>
      </c>
      <c r="AZ67" s="114">
        <v>73</v>
      </c>
      <c r="BA67" s="115">
        <v>11.9</v>
      </c>
      <c r="BB67" s="115">
        <v>12</v>
      </c>
      <c r="BC67" s="115">
        <v>12.9</v>
      </c>
      <c r="BD67" s="115">
        <v>6.5</v>
      </c>
    </row>
    <row r="68" spans="1:56" s="79" customFormat="1" ht="9.1999999999999993" customHeight="1">
      <c r="A68" s="113"/>
      <c r="B68" s="551"/>
      <c r="C68" s="113"/>
      <c r="D68" s="548" t="s">
        <v>64</v>
      </c>
      <c r="E68" s="548"/>
      <c r="F68" s="548"/>
      <c r="G68" s="82">
        <f>+SUM(G69:G82)</f>
        <v>28479</v>
      </c>
      <c r="H68" s="114">
        <f t="shared" ref="H68:J68" si="53">+SUM(H69:H82)</f>
        <v>26653</v>
      </c>
      <c r="I68" s="114">
        <f t="shared" si="53"/>
        <v>1445</v>
      </c>
      <c r="J68" s="114">
        <f t="shared" si="53"/>
        <v>381</v>
      </c>
      <c r="K68" s="115">
        <f t="shared" si="49"/>
        <v>73.816127109198831</v>
      </c>
      <c r="L68" s="115">
        <f t="shared" si="50"/>
        <v>76.280014882230034</v>
      </c>
      <c r="M68" s="115">
        <f t="shared" si="51"/>
        <v>53.340716131413799</v>
      </c>
      <c r="N68" s="115">
        <f t="shared" si="52"/>
        <v>40.923737916219125</v>
      </c>
      <c r="O68" s="113"/>
      <c r="P68" s="551"/>
      <c r="Q68" s="113"/>
      <c r="R68" s="548" t="s">
        <v>64</v>
      </c>
      <c r="S68" s="548"/>
      <c r="T68" s="549"/>
      <c r="U68" s="111">
        <v>28617</v>
      </c>
      <c r="V68" s="114">
        <v>26764</v>
      </c>
      <c r="W68" s="114">
        <v>1476</v>
      </c>
      <c r="X68" s="114">
        <v>377</v>
      </c>
      <c r="Y68" s="115">
        <v>73.5</v>
      </c>
      <c r="Z68" s="115">
        <v>75.8</v>
      </c>
      <c r="AA68" s="115">
        <v>54.2</v>
      </c>
      <c r="AB68" s="115">
        <v>40.1</v>
      </c>
      <c r="AC68" s="113"/>
      <c r="AD68" s="551"/>
      <c r="AE68" s="113"/>
      <c r="AF68" s="548" t="s">
        <v>64</v>
      </c>
      <c r="AG68" s="548"/>
      <c r="AH68" s="549"/>
      <c r="AI68" s="82">
        <v>29321</v>
      </c>
      <c r="AJ68" s="114">
        <v>27380</v>
      </c>
      <c r="AK68" s="114">
        <v>1540</v>
      </c>
      <c r="AL68" s="114">
        <v>401</v>
      </c>
      <c r="AM68" s="115">
        <v>69.8</v>
      </c>
      <c r="AN68" s="115">
        <v>72.7</v>
      </c>
      <c r="AO68" s="115">
        <v>47.9</v>
      </c>
      <c r="AP68" s="115">
        <v>35.1</v>
      </c>
      <c r="AQ68" s="113"/>
      <c r="AR68" s="551"/>
      <c r="AS68" s="113"/>
      <c r="AT68" s="550" t="s">
        <v>64</v>
      </c>
      <c r="AU68" s="550"/>
      <c r="AV68" s="549"/>
      <c r="AW68" s="83">
        <v>28829</v>
      </c>
      <c r="AX68" s="114">
        <v>27075</v>
      </c>
      <c r="AY68" s="114">
        <v>1388</v>
      </c>
      <c r="AZ68" s="114">
        <v>366</v>
      </c>
      <c r="BA68" s="115">
        <v>65.8</v>
      </c>
      <c r="BB68" s="115">
        <v>68.599999999999994</v>
      </c>
      <c r="BC68" s="115">
        <v>42.5</v>
      </c>
      <c r="BD68" s="115">
        <v>32.700000000000003</v>
      </c>
    </row>
    <row r="69" spans="1:56" s="79" customFormat="1" ht="9.1999999999999993" customHeight="1">
      <c r="A69" s="113"/>
      <c r="B69" s="551"/>
      <c r="C69" s="113"/>
      <c r="D69" s="89"/>
      <c r="E69" s="87" t="s">
        <v>100</v>
      </c>
      <c r="F69" s="91" t="s">
        <v>65</v>
      </c>
      <c r="G69" s="111">
        <v>57</v>
      </c>
      <c r="H69" s="114">
        <v>53</v>
      </c>
      <c r="I69" s="114">
        <v>3</v>
      </c>
      <c r="J69" s="114">
        <v>1</v>
      </c>
      <c r="K69" s="115">
        <f t="shared" si="49"/>
        <v>0.14774111609341384</v>
      </c>
      <c r="L69" s="115">
        <f t="shared" si="50"/>
        <v>0.15168426776566213</v>
      </c>
      <c r="M69" s="115">
        <f t="shared" si="51"/>
        <v>0.11074197120708748</v>
      </c>
      <c r="N69" s="115">
        <f t="shared" si="52"/>
        <v>0.10741138560687433</v>
      </c>
      <c r="O69" s="113"/>
      <c r="P69" s="551"/>
      <c r="Q69" s="113"/>
      <c r="R69" s="92"/>
      <c r="S69" s="87" t="s">
        <v>100</v>
      </c>
      <c r="T69" s="91" t="s">
        <v>65</v>
      </c>
      <c r="U69" s="111">
        <v>43</v>
      </c>
      <c r="V69" s="114">
        <v>38</v>
      </c>
      <c r="W69" s="114">
        <v>5</v>
      </c>
      <c r="X69" s="114" t="s">
        <v>9</v>
      </c>
      <c r="Y69" s="115">
        <v>0.1</v>
      </c>
      <c r="Z69" s="115">
        <v>0.1</v>
      </c>
      <c r="AA69" s="115">
        <v>0.2</v>
      </c>
      <c r="AB69" s="115" t="s">
        <v>9</v>
      </c>
      <c r="AC69" s="113"/>
      <c r="AD69" s="551"/>
      <c r="AE69" s="113"/>
      <c r="AF69" s="92"/>
      <c r="AG69" s="87" t="s">
        <v>165</v>
      </c>
      <c r="AH69" s="91" t="s">
        <v>65</v>
      </c>
      <c r="AI69" s="82">
        <v>51</v>
      </c>
      <c r="AJ69" s="114">
        <v>40</v>
      </c>
      <c r="AK69" s="114">
        <v>10</v>
      </c>
      <c r="AL69" s="114">
        <v>1</v>
      </c>
      <c r="AM69" s="115">
        <v>0.1</v>
      </c>
      <c r="AN69" s="115">
        <v>0.1</v>
      </c>
      <c r="AO69" s="115">
        <v>0.3</v>
      </c>
      <c r="AP69" s="115">
        <v>0.1</v>
      </c>
      <c r="AQ69" s="113"/>
      <c r="AR69" s="551"/>
      <c r="AS69" s="113"/>
      <c r="AT69" s="92"/>
      <c r="AU69" s="87" t="s">
        <v>165</v>
      </c>
      <c r="AV69" s="93" t="s">
        <v>65</v>
      </c>
      <c r="AW69" s="83">
        <v>72</v>
      </c>
      <c r="AX69" s="114">
        <v>61</v>
      </c>
      <c r="AY69" s="114">
        <v>8</v>
      </c>
      <c r="AZ69" s="114">
        <v>3</v>
      </c>
      <c r="BA69" s="115">
        <v>0.2</v>
      </c>
      <c r="BB69" s="115">
        <v>0.2</v>
      </c>
      <c r="BC69" s="115">
        <v>0.2</v>
      </c>
      <c r="BD69" s="115">
        <v>0.3</v>
      </c>
    </row>
    <row r="70" spans="1:56" s="79" customFormat="1" ht="9.1999999999999993" customHeight="1">
      <c r="A70" s="113"/>
      <c r="B70" s="551"/>
      <c r="C70" s="113"/>
      <c r="D70" s="89"/>
      <c r="E70" s="87" t="s">
        <v>101</v>
      </c>
      <c r="F70" s="86" t="s">
        <v>102</v>
      </c>
      <c r="G70" s="111">
        <v>204</v>
      </c>
      <c r="H70" s="114">
        <v>187</v>
      </c>
      <c r="I70" s="114">
        <v>16</v>
      </c>
      <c r="J70" s="114">
        <v>1</v>
      </c>
      <c r="K70" s="115">
        <f t="shared" si="49"/>
        <v>0.52875767865011281</v>
      </c>
      <c r="L70" s="115">
        <f t="shared" si="50"/>
        <v>0.53518788815431728</v>
      </c>
      <c r="M70" s="115">
        <f t="shared" si="51"/>
        <v>0.59062384643779986</v>
      </c>
      <c r="N70" s="115">
        <f t="shared" si="52"/>
        <v>0.10741138560687433</v>
      </c>
      <c r="O70" s="113"/>
      <c r="P70" s="551"/>
      <c r="Q70" s="113"/>
      <c r="R70" s="92"/>
      <c r="S70" s="87" t="s">
        <v>101</v>
      </c>
      <c r="T70" s="86" t="s">
        <v>102</v>
      </c>
      <c r="U70" s="111">
        <v>177</v>
      </c>
      <c r="V70" s="114">
        <v>165</v>
      </c>
      <c r="W70" s="114">
        <v>11</v>
      </c>
      <c r="X70" s="114">
        <v>1</v>
      </c>
      <c r="Y70" s="115">
        <v>0.5</v>
      </c>
      <c r="Z70" s="115">
        <v>0.5</v>
      </c>
      <c r="AA70" s="115">
        <v>0.4</v>
      </c>
      <c r="AB70" s="115">
        <v>0.1</v>
      </c>
      <c r="AC70" s="113"/>
      <c r="AD70" s="551"/>
      <c r="AE70" s="113"/>
      <c r="AF70" s="92"/>
      <c r="AG70" s="87" t="s">
        <v>166</v>
      </c>
      <c r="AH70" s="86" t="s">
        <v>177</v>
      </c>
      <c r="AI70" s="82">
        <v>170</v>
      </c>
      <c r="AJ70" s="114">
        <v>163</v>
      </c>
      <c r="AK70" s="114">
        <v>6</v>
      </c>
      <c r="AL70" s="114">
        <v>1</v>
      </c>
      <c r="AM70" s="115">
        <v>0.4</v>
      </c>
      <c r="AN70" s="115">
        <v>0.4</v>
      </c>
      <c r="AO70" s="115">
        <v>0.2</v>
      </c>
      <c r="AP70" s="115">
        <v>0.1</v>
      </c>
      <c r="AQ70" s="113"/>
      <c r="AR70" s="551"/>
      <c r="AS70" s="113"/>
      <c r="AT70" s="92"/>
      <c r="AU70" s="87" t="s">
        <v>166</v>
      </c>
      <c r="AV70" s="88" t="s">
        <v>167</v>
      </c>
      <c r="AW70" s="83">
        <v>621</v>
      </c>
      <c r="AX70" s="114">
        <v>575</v>
      </c>
      <c r="AY70" s="114">
        <v>39</v>
      </c>
      <c r="AZ70" s="114">
        <v>7</v>
      </c>
      <c r="BA70" s="115">
        <v>1.4</v>
      </c>
      <c r="BB70" s="115">
        <v>1.5</v>
      </c>
      <c r="BC70" s="115">
        <v>1.2</v>
      </c>
      <c r="BD70" s="115">
        <v>0.6</v>
      </c>
    </row>
    <row r="71" spans="1:56" s="79" customFormat="1" ht="9.1999999999999993" customHeight="1">
      <c r="A71" s="113"/>
      <c r="B71" s="551"/>
      <c r="C71" s="113"/>
      <c r="D71" s="89"/>
      <c r="E71" s="87" t="s">
        <v>103</v>
      </c>
      <c r="F71" s="86" t="s">
        <v>66</v>
      </c>
      <c r="G71" s="111">
        <v>361</v>
      </c>
      <c r="H71" s="114">
        <v>331</v>
      </c>
      <c r="I71" s="114">
        <v>27</v>
      </c>
      <c r="J71" s="114">
        <v>3</v>
      </c>
      <c r="K71" s="115">
        <f t="shared" si="49"/>
        <v>0.9356937352582877</v>
      </c>
      <c r="L71" s="115">
        <f t="shared" si="50"/>
        <v>0.94731118170630491</v>
      </c>
      <c r="M71" s="115">
        <f t="shared" si="51"/>
        <v>0.99667774086378735</v>
      </c>
      <c r="N71" s="115">
        <f t="shared" si="52"/>
        <v>0.32223415682062301</v>
      </c>
      <c r="O71" s="113"/>
      <c r="P71" s="551"/>
      <c r="Q71" s="113"/>
      <c r="R71" s="92"/>
      <c r="S71" s="87" t="s">
        <v>103</v>
      </c>
      <c r="T71" s="86" t="s">
        <v>66</v>
      </c>
      <c r="U71" s="111">
        <v>409</v>
      </c>
      <c r="V71" s="114">
        <v>380</v>
      </c>
      <c r="W71" s="114">
        <v>22</v>
      </c>
      <c r="X71" s="114">
        <v>7</v>
      </c>
      <c r="Y71" s="115">
        <v>1</v>
      </c>
      <c r="Z71" s="115">
        <v>1.1000000000000001</v>
      </c>
      <c r="AA71" s="115">
        <v>0.8</v>
      </c>
      <c r="AB71" s="115">
        <v>0.7</v>
      </c>
      <c r="AC71" s="113"/>
      <c r="AD71" s="551"/>
      <c r="AE71" s="113"/>
      <c r="AF71" s="92"/>
      <c r="AG71" s="87" t="s">
        <v>168</v>
      </c>
      <c r="AH71" s="86" t="s">
        <v>67</v>
      </c>
      <c r="AI71" s="82">
        <v>384</v>
      </c>
      <c r="AJ71" s="114">
        <v>354</v>
      </c>
      <c r="AK71" s="114">
        <v>25</v>
      </c>
      <c r="AL71" s="114">
        <v>5</v>
      </c>
      <c r="AM71" s="115">
        <v>0.9</v>
      </c>
      <c r="AN71" s="115">
        <v>0.9</v>
      </c>
      <c r="AO71" s="115">
        <v>0.8</v>
      </c>
      <c r="AP71" s="115">
        <v>0.4</v>
      </c>
      <c r="AQ71" s="113"/>
      <c r="AR71" s="551"/>
      <c r="AS71" s="113"/>
      <c r="AT71" s="92"/>
      <c r="AU71" s="87" t="s">
        <v>168</v>
      </c>
      <c r="AV71" s="88" t="s">
        <v>68</v>
      </c>
      <c r="AW71" s="83">
        <v>11062</v>
      </c>
      <c r="AX71" s="114">
        <v>10481</v>
      </c>
      <c r="AY71" s="114">
        <v>476</v>
      </c>
      <c r="AZ71" s="114">
        <v>105</v>
      </c>
      <c r="BA71" s="115">
        <v>25.2</v>
      </c>
      <c r="BB71" s="115">
        <v>26.6</v>
      </c>
      <c r="BC71" s="115">
        <v>14.6</v>
      </c>
      <c r="BD71" s="115">
        <v>9.4</v>
      </c>
    </row>
    <row r="72" spans="1:56" s="79" customFormat="1" ht="9.1999999999999993" customHeight="1">
      <c r="A72" s="113"/>
      <c r="B72" s="551"/>
      <c r="C72" s="113"/>
      <c r="D72" s="89"/>
      <c r="E72" s="87" t="s">
        <v>104</v>
      </c>
      <c r="F72" s="86" t="s">
        <v>69</v>
      </c>
      <c r="G72" s="111">
        <v>6734</v>
      </c>
      <c r="H72" s="114">
        <v>6312</v>
      </c>
      <c r="I72" s="114">
        <v>340</v>
      </c>
      <c r="J72" s="114">
        <v>82</v>
      </c>
      <c r="K72" s="115">
        <f t="shared" si="49"/>
        <v>17.454187294264013</v>
      </c>
      <c r="L72" s="115">
        <f t="shared" si="50"/>
        <v>18.064737700695456</v>
      </c>
      <c r="M72" s="115">
        <f t="shared" si="51"/>
        <v>12.550756736803248</v>
      </c>
      <c r="N72" s="115">
        <f t="shared" si="52"/>
        <v>8.8077336197636953</v>
      </c>
      <c r="O72" s="113"/>
      <c r="P72" s="551"/>
      <c r="Q72" s="113"/>
      <c r="R72" s="92"/>
      <c r="S72" s="87" t="s">
        <v>104</v>
      </c>
      <c r="T72" s="86" t="s">
        <v>69</v>
      </c>
      <c r="U72" s="111">
        <v>7146</v>
      </c>
      <c r="V72" s="114">
        <v>6654</v>
      </c>
      <c r="W72" s="114">
        <v>402</v>
      </c>
      <c r="X72" s="114">
        <v>90</v>
      </c>
      <c r="Y72" s="115">
        <v>18.3</v>
      </c>
      <c r="Z72" s="115">
        <v>18.899999999999999</v>
      </c>
      <c r="AA72" s="115">
        <v>14.8</v>
      </c>
      <c r="AB72" s="115">
        <v>9.6</v>
      </c>
      <c r="AC72" s="113"/>
      <c r="AD72" s="551"/>
      <c r="AE72" s="113"/>
      <c r="AF72" s="92"/>
      <c r="AG72" s="87" t="s">
        <v>169</v>
      </c>
      <c r="AH72" s="86" t="s">
        <v>178</v>
      </c>
      <c r="AI72" s="82">
        <v>8112</v>
      </c>
      <c r="AJ72" s="114">
        <v>7575</v>
      </c>
      <c r="AK72" s="114">
        <v>425</v>
      </c>
      <c r="AL72" s="114">
        <v>112</v>
      </c>
      <c r="AM72" s="115">
        <v>19.3</v>
      </c>
      <c r="AN72" s="115">
        <v>20.100000000000001</v>
      </c>
      <c r="AO72" s="115">
        <v>13.2</v>
      </c>
      <c r="AP72" s="115">
        <v>9.8000000000000007</v>
      </c>
      <c r="AQ72" s="113"/>
      <c r="AR72" s="551"/>
      <c r="AS72" s="113"/>
      <c r="AT72" s="92"/>
      <c r="AU72" s="87" t="s">
        <v>169</v>
      </c>
      <c r="AV72" s="88" t="s">
        <v>170</v>
      </c>
      <c r="AW72" s="83">
        <v>1201</v>
      </c>
      <c r="AX72" s="114">
        <v>1134</v>
      </c>
      <c r="AY72" s="114">
        <v>53</v>
      </c>
      <c r="AZ72" s="114">
        <v>14</v>
      </c>
      <c r="BA72" s="115">
        <v>2.7</v>
      </c>
      <c r="BB72" s="115">
        <v>2.9</v>
      </c>
      <c r="BC72" s="115">
        <v>1.6</v>
      </c>
      <c r="BD72" s="115">
        <v>1.3</v>
      </c>
    </row>
    <row r="73" spans="1:56" s="79" customFormat="1" ht="9.1999999999999993" customHeight="1">
      <c r="A73" s="113"/>
      <c r="B73" s="551"/>
      <c r="C73" s="113"/>
      <c r="D73" s="89"/>
      <c r="E73" s="87" t="s">
        <v>105</v>
      </c>
      <c r="F73" s="86" t="s">
        <v>70</v>
      </c>
      <c r="G73" s="111">
        <v>952</v>
      </c>
      <c r="H73" s="114">
        <v>892</v>
      </c>
      <c r="I73" s="114">
        <v>46</v>
      </c>
      <c r="J73" s="114">
        <v>14</v>
      </c>
      <c r="K73" s="115">
        <f t="shared" si="49"/>
        <v>2.4675358337005262</v>
      </c>
      <c r="L73" s="115">
        <f t="shared" si="50"/>
        <v>2.5528748461692565</v>
      </c>
      <c r="M73" s="115">
        <f t="shared" si="51"/>
        <v>1.6980435585086748</v>
      </c>
      <c r="N73" s="115">
        <f t="shared" si="52"/>
        <v>1.5037593984962405</v>
      </c>
      <c r="O73" s="113"/>
      <c r="P73" s="551"/>
      <c r="Q73" s="113"/>
      <c r="R73" s="92"/>
      <c r="S73" s="87" t="s">
        <v>105</v>
      </c>
      <c r="T73" s="86" t="s">
        <v>70</v>
      </c>
      <c r="U73" s="111">
        <v>978</v>
      </c>
      <c r="V73" s="114">
        <v>923</v>
      </c>
      <c r="W73" s="114">
        <v>43</v>
      </c>
      <c r="X73" s="114">
        <v>12</v>
      </c>
      <c r="Y73" s="115">
        <v>2.5</v>
      </c>
      <c r="Z73" s="115">
        <v>2.6</v>
      </c>
      <c r="AA73" s="115">
        <v>1.6</v>
      </c>
      <c r="AB73" s="115">
        <v>1.3</v>
      </c>
      <c r="AC73" s="113"/>
      <c r="AD73" s="551"/>
      <c r="AE73" s="113"/>
      <c r="AF73" s="92"/>
      <c r="AG73" s="87" t="s">
        <v>171</v>
      </c>
      <c r="AH73" s="86" t="s">
        <v>71</v>
      </c>
      <c r="AI73" s="82">
        <v>1004</v>
      </c>
      <c r="AJ73" s="114">
        <v>937</v>
      </c>
      <c r="AK73" s="114">
        <v>51</v>
      </c>
      <c r="AL73" s="114">
        <v>16</v>
      </c>
      <c r="AM73" s="115">
        <v>2.4</v>
      </c>
      <c r="AN73" s="115">
        <v>2.5</v>
      </c>
      <c r="AO73" s="115">
        <v>1.6</v>
      </c>
      <c r="AP73" s="115">
        <v>1.4</v>
      </c>
      <c r="AQ73" s="113"/>
      <c r="AR73" s="551"/>
      <c r="AS73" s="113"/>
      <c r="AT73" s="92"/>
      <c r="AU73" s="87" t="s">
        <v>171</v>
      </c>
      <c r="AV73" s="88" t="s">
        <v>172</v>
      </c>
      <c r="AW73" s="83">
        <v>303</v>
      </c>
      <c r="AX73" s="114">
        <v>295</v>
      </c>
      <c r="AY73" s="114">
        <v>7</v>
      </c>
      <c r="AZ73" s="114">
        <v>1</v>
      </c>
      <c r="BA73" s="115">
        <v>0.7</v>
      </c>
      <c r="BB73" s="115">
        <v>0.7</v>
      </c>
      <c r="BC73" s="115">
        <v>0.2</v>
      </c>
      <c r="BD73" s="115">
        <v>0.1</v>
      </c>
    </row>
    <row r="74" spans="1:56" s="79" customFormat="1" ht="9.1999999999999993" customHeight="1">
      <c r="A74" s="113"/>
      <c r="B74" s="551"/>
      <c r="C74" s="113"/>
      <c r="D74" s="89"/>
      <c r="E74" s="87" t="s">
        <v>107</v>
      </c>
      <c r="F74" s="90" t="s">
        <v>72</v>
      </c>
      <c r="G74" s="111">
        <v>405</v>
      </c>
      <c r="H74" s="114">
        <v>395</v>
      </c>
      <c r="I74" s="114">
        <v>9</v>
      </c>
      <c r="J74" s="114">
        <v>1</v>
      </c>
      <c r="K74" s="115">
        <f t="shared" si="49"/>
        <v>1.0497395090847828</v>
      </c>
      <c r="L74" s="115">
        <f t="shared" si="50"/>
        <v>1.1304770899516328</v>
      </c>
      <c r="M74" s="115">
        <f t="shared" si="51"/>
        <v>0.33222591362126247</v>
      </c>
      <c r="N74" s="115">
        <f t="shared" si="52"/>
        <v>0.10741138560687433</v>
      </c>
      <c r="O74" s="113"/>
      <c r="P74" s="551"/>
      <c r="Q74" s="113"/>
      <c r="R74" s="92"/>
      <c r="S74" s="87" t="s">
        <v>107</v>
      </c>
      <c r="T74" s="90" t="s">
        <v>72</v>
      </c>
      <c r="U74" s="111">
        <v>414</v>
      </c>
      <c r="V74" s="114">
        <v>401</v>
      </c>
      <c r="W74" s="114">
        <v>11</v>
      </c>
      <c r="X74" s="114">
        <v>2</v>
      </c>
      <c r="Y74" s="115">
        <v>1.1000000000000001</v>
      </c>
      <c r="Z74" s="115">
        <v>1.1000000000000001</v>
      </c>
      <c r="AA74" s="115">
        <v>0.4</v>
      </c>
      <c r="AB74" s="115">
        <v>0.2</v>
      </c>
      <c r="AC74" s="113"/>
      <c r="AD74" s="551"/>
      <c r="AE74" s="113"/>
      <c r="AF74" s="92"/>
      <c r="AG74" s="87" t="s">
        <v>173</v>
      </c>
      <c r="AH74" s="86" t="s">
        <v>73</v>
      </c>
      <c r="AI74" s="82">
        <v>296</v>
      </c>
      <c r="AJ74" s="114">
        <v>290</v>
      </c>
      <c r="AK74" s="114">
        <v>6</v>
      </c>
      <c r="AL74" s="114" t="s">
        <v>9</v>
      </c>
      <c r="AM74" s="115">
        <v>0.7</v>
      </c>
      <c r="AN74" s="115">
        <v>0.8</v>
      </c>
      <c r="AO74" s="115">
        <v>0.2</v>
      </c>
      <c r="AP74" s="115" t="s">
        <v>9</v>
      </c>
      <c r="AQ74" s="113"/>
      <c r="AR74" s="551"/>
      <c r="AS74" s="113"/>
      <c r="AT74" s="92"/>
      <c r="AU74" s="87" t="s">
        <v>173</v>
      </c>
      <c r="AV74" s="88" t="s">
        <v>174</v>
      </c>
      <c r="AW74" s="83">
        <v>14695</v>
      </c>
      <c r="AX74" s="114">
        <v>13719</v>
      </c>
      <c r="AY74" s="114">
        <v>760</v>
      </c>
      <c r="AZ74" s="114">
        <v>216</v>
      </c>
      <c r="BA74" s="115">
        <v>33.5</v>
      </c>
      <c r="BB74" s="115">
        <v>34.799999999999997</v>
      </c>
      <c r="BC74" s="115">
        <v>23.3</v>
      </c>
      <c r="BD74" s="115">
        <v>19.3</v>
      </c>
    </row>
    <row r="75" spans="1:56" s="79" customFormat="1" ht="9.1999999999999993" customHeight="1">
      <c r="A75" s="113"/>
      <c r="B75" s="551"/>
      <c r="C75" s="113"/>
      <c r="D75" s="89"/>
      <c r="E75" s="87" t="s">
        <v>108</v>
      </c>
      <c r="F75" s="91" t="s">
        <v>74</v>
      </c>
      <c r="G75" s="111">
        <v>518</v>
      </c>
      <c r="H75" s="114">
        <v>493</v>
      </c>
      <c r="I75" s="114">
        <v>20</v>
      </c>
      <c r="J75" s="114">
        <v>5</v>
      </c>
      <c r="K75" s="115">
        <f t="shared" si="49"/>
        <v>1.3426297918664627</v>
      </c>
      <c r="L75" s="115">
        <f t="shared" si="50"/>
        <v>1.410949886952291</v>
      </c>
      <c r="M75" s="115">
        <f t="shared" si="51"/>
        <v>0.73827980804724991</v>
      </c>
      <c r="N75" s="115">
        <f t="shared" si="52"/>
        <v>0.53705692803437166</v>
      </c>
      <c r="O75" s="113"/>
      <c r="P75" s="551"/>
      <c r="Q75" s="113"/>
      <c r="R75" s="92"/>
      <c r="S75" s="87" t="s">
        <v>108</v>
      </c>
      <c r="T75" s="91" t="s">
        <v>74</v>
      </c>
      <c r="U75" s="111">
        <v>518</v>
      </c>
      <c r="V75" s="114">
        <v>494</v>
      </c>
      <c r="W75" s="114">
        <v>17</v>
      </c>
      <c r="X75" s="114">
        <v>7</v>
      </c>
      <c r="Y75" s="115">
        <v>1.3</v>
      </c>
      <c r="Z75" s="115">
        <v>1.4</v>
      </c>
      <c r="AA75" s="115">
        <v>0.6</v>
      </c>
      <c r="AB75" s="115">
        <v>0.7</v>
      </c>
      <c r="AC75" s="113"/>
      <c r="AD75" s="551"/>
      <c r="AE75" s="113"/>
      <c r="AF75" s="92"/>
      <c r="AG75" s="87" t="s">
        <v>175</v>
      </c>
      <c r="AH75" s="94" t="s">
        <v>75</v>
      </c>
      <c r="AI75" s="82">
        <v>2871</v>
      </c>
      <c r="AJ75" s="114">
        <v>2674</v>
      </c>
      <c r="AK75" s="114">
        <v>160</v>
      </c>
      <c r="AL75" s="114">
        <v>37</v>
      </c>
      <c r="AM75" s="115">
        <v>6.8</v>
      </c>
      <c r="AN75" s="115">
        <v>7.1</v>
      </c>
      <c r="AO75" s="115">
        <v>5</v>
      </c>
      <c r="AP75" s="115">
        <v>3.2</v>
      </c>
      <c r="AQ75" s="113"/>
      <c r="AR75" s="551"/>
      <c r="AS75" s="113"/>
      <c r="AT75" s="92"/>
      <c r="AU75" s="87" t="s">
        <v>175</v>
      </c>
      <c r="AV75" s="95" t="s">
        <v>176</v>
      </c>
      <c r="AW75" s="83">
        <v>767</v>
      </c>
      <c r="AX75" s="114">
        <v>705</v>
      </c>
      <c r="AY75" s="114">
        <v>42</v>
      </c>
      <c r="AZ75" s="114">
        <v>20</v>
      </c>
      <c r="BA75" s="115">
        <v>1.8</v>
      </c>
      <c r="BB75" s="115">
        <v>1.8</v>
      </c>
      <c r="BC75" s="115">
        <v>1.3</v>
      </c>
      <c r="BD75" s="115">
        <v>1.8</v>
      </c>
    </row>
    <row r="76" spans="1:56" s="79" customFormat="1" ht="9.1999999999999993" customHeight="1">
      <c r="A76" s="113"/>
      <c r="B76" s="551"/>
      <c r="C76" s="113"/>
      <c r="D76" s="89"/>
      <c r="E76" s="87" t="s">
        <v>109</v>
      </c>
      <c r="F76" s="90" t="s">
        <v>76</v>
      </c>
      <c r="G76" s="111">
        <v>2879</v>
      </c>
      <c r="H76" s="114">
        <v>2703</v>
      </c>
      <c r="I76" s="114">
        <v>141</v>
      </c>
      <c r="J76" s="114">
        <v>35</v>
      </c>
      <c r="K76" s="115">
        <f t="shared" si="49"/>
        <v>7.4622223374199743</v>
      </c>
      <c r="L76" s="115">
        <f t="shared" si="50"/>
        <v>7.7358976560487678</v>
      </c>
      <c r="M76" s="115">
        <f t="shared" si="51"/>
        <v>5.2048726467331123</v>
      </c>
      <c r="N76" s="115">
        <f t="shared" si="52"/>
        <v>3.7593984962406015</v>
      </c>
      <c r="O76" s="113"/>
      <c r="P76" s="551"/>
      <c r="Q76" s="113"/>
      <c r="R76" s="92"/>
      <c r="S76" s="87" t="s">
        <v>109</v>
      </c>
      <c r="T76" s="90" t="s">
        <v>76</v>
      </c>
      <c r="U76" s="111">
        <v>3068</v>
      </c>
      <c r="V76" s="114">
        <v>2869</v>
      </c>
      <c r="W76" s="114">
        <v>159</v>
      </c>
      <c r="X76" s="114">
        <v>40</v>
      </c>
      <c r="Y76" s="115">
        <v>7.9</v>
      </c>
      <c r="Z76" s="115">
        <v>8.1</v>
      </c>
      <c r="AA76" s="115">
        <v>5.8</v>
      </c>
      <c r="AB76" s="115">
        <v>4.3</v>
      </c>
      <c r="AC76" s="113"/>
      <c r="AD76" s="551"/>
      <c r="AE76" s="113"/>
      <c r="AF76" s="89"/>
      <c r="AG76" s="96" t="s">
        <v>179</v>
      </c>
      <c r="AH76" s="90" t="s">
        <v>77</v>
      </c>
      <c r="AI76" s="82">
        <v>7946</v>
      </c>
      <c r="AJ76" s="114">
        <v>7358</v>
      </c>
      <c r="AK76" s="114">
        <v>475</v>
      </c>
      <c r="AL76" s="114">
        <v>113</v>
      </c>
      <c r="AM76" s="115">
        <v>18.899999999999999</v>
      </c>
      <c r="AN76" s="115">
        <v>19.5</v>
      </c>
      <c r="AO76" s="115">
        <v>14.8</v>
      </c>
      <c r="AP76" s="115">
        <v>9.9</v>
      </c>
      <c r="AQ76" s="113"/>
      <c r="AR76" s="551"/>
      <c r="AS76" s="113"/>
      <c r="AT76" s="89"/>
      <c r="AU76" s="96"/>
      <c r="AV76" s="97"/>
      <c r="AW76" s="83"/>
      <c r="AX76" s="114"/>
      <c r="AY76" s="114"/>
      <c r="AZ76" s="114"/>
      <c r="BA76" s="115"/>
      <c r="BB76" s="115"/>
      <c r="BC76" s="115"/>
      <c r="BD76" s="115"/>
    </row>
    <row r="77" spans="1:56" s="79" customFormat="1" ht="9.1999999999999993" customHeight="1">
      <c r="A77" s="113"/>
      <c r="B77" s="551"/>
      <c r="C77" s="113"/>
      <c r="D77" s="89"/>
      <c r="E77" s="87" t="s">
        <v>111</v>
      </c>
      <c r="F77" s="91" t="s">
        <v>78</v>
      </c>
      <c r="G77" s="111">
        <v>1808</v>
      </c>
      <c r="H77" s="114">
        <v>1671</v>
      </c>
      <c r="I77" s="114">
        <v>112</v>
      </c>
      <c r="J77" s="114">
        <v>25</v>
      </c>
      <c r="K77" s="115">
        <f t="shared" si="49"/>
        <v>4.6862445245068818</v>
      </c>
      <c r="L77" s="115">
        <f t="shared" si="50"/>
        <v>4.782347385592856</v>
      </c>
      <c r="M77" s="115">
        <f t="shared" si="51"/>
        <v>4.1343669250646</v>
      </c>
      <c r="N77" s="115">
        <f t="shared" si="52"/>
        <v>2.685284640171858</v>
      </c>
      <c r="O77" s="113"/>
      <c r="P77" s="551"/>
      <c r="Q77" s="113"/>
      <c r="R77" s="92"/>
      <c r="S77" s="87" t="s">
        <v>111</v>
      </c>
      <c r="T77" s="91" t="s">
        <v>78</v>
      </c>
      <c r="U77" s="111">
        <v>2013</v>
      </c>
      <c r="V77" s="114">
        <v>1855</v>
      </c>
      <c r="W77" s="114">
        <v>135</v>
      </c>
      <c r="X77" s="114">
        <v>23</v>
      </c>
      <c r="Y77" s="115">
        <v>5.2</v>
      </c>
      <c r="Z77" s="115">
        <v>5.3</v>
      </c>
      <c r="AA77" s="115">
        <v>5</v>
      </c>
      <c r="AB77" s="115">
        <v>2.4</v>
      </c>
      <c r="AC77" s="113"/>
      <c r="AD77" s="551"/>
      <c r="AE77" s="113"/>
      <c r="AF77" s="86"/>
      <c r="AG77" s="86" t="s">
        <v>180</v>
      </c>
      <c r="AH77" s="88" t="s">
        <v>79</v>
      </c>
      <c r="AI77" s="82">
        <v>2469</v>
      </c>
      <c r="AJ77" s="114">
        <v>2392</v>
      </c>
      <c r="AK77" s="114">
        <v>58</v>
      </c>
      <c r="AL77" s="114">
        <v>19</v>
      </c>
      <c r="AM77" s="84">
        <v>5.9</v>
      </c>
      <c r="AN77" s="84">
        <v>6.4</v>
      </c>
      <c r="AO77" s="84">
        <v>1.8</v>
      </c>
      <c r="AP77" s="84">
        <v>1.7</v>
      </c>
      <c r="AQ77" s="113"/>
      <c r="AR77" s="551"/>
      <c r="AS77" s="113"/>
      <c r="AT77" s="548" t="s">
        <v>80</v>
      </c>
      <c r="AU77" s="548"/>
      <c r="AV77" s="549"/>
      <c r="AW77" s="83">
        <v>108</v>
      </c>
      <c r="AX77" s="114">
        <v>105</v>
      </c>
      <c r="AY77" s="114">
        <v>3</v>
      </c>
      <c r="AZ77" s="114" t="s">
        <v>9</v>
      </c>
      <c r="BA77" s="84" t="s">
        <v>9</v>
      </c>
      <c r="BB77" s="84" t="s">
        <v>9</v>
      </c>
      <c r="BC77" s="84" t="s">
        <v>9</v>
      </c>
      <c r="BD77" s="84" t="s">
        <v>9</v>
      </c>
    </row>
    <row r="78" spans="1:56" s="79" customFormat="1" ht="9.1999999999999993" customHeight="1">
      <c r="A78" s="113"/>
      <c r="B78" s="551"/>
      <c r="C78" s="113"/>
      <c r="D78" s="89"/>
      <c r="E78" s="87" t="s">
        <v>112</v>
      </c>
      <c r="F78" s="86" t="s">
        <v>113</v>
      </c>
      <c r="G78" s="111">
        <v>2536</v>
      </c>
      <c r="H78" s="114">
        <v>2448</v>
      </c>
      <c r="I78" s="114">
        <v>66</v>
      </c>
      <c r="J78" s="114">
        <v>22</v>
      </c>
      <c r="K78" s="115">
        <f t="shared" si="49"/>
        <v>6.5731836914543429</v>
      </c>
      <c r="L78" s="115">
        <f t="shared" si="50"/>
        <v>7.0060959903837903</v>
      </c>
      <c r="M78" s="115">
        <f t="shared" si="51"/>
        <v>2.436323366555925</v>
      </c>
      <c r="N78" s="115">
        <f t="shared" si="52"/>
        <v>2.3630504833512354</v>
      </c>
      <c r="O78" s="113"/>
      <c r="P78" s="551"/>
      <c r="Q78" s="113"/>
      <c r="R78" s="92"/>
      <c r="S78" s="87" t="s">
        <v>112</v>
      </c>
      <c r="T78" s="86" t="s">
        <v>113</v>
      </c>
      <c r="U78" s="111">
        <v>2506</v>
      </c>
      <c r="V78" s="114">
        <v>2432</v>
      </c>
      <c r="W78" s="114">
        <v>51</v>
      </c>
      <c r="X78" s="114">
        <v>23</v>
      </c>
      <c r="Y78" s="115">
        <v>6.4</v>
      </c>
      <c r="Z78" s="115">
        <v>6.9</v>
      </c>
      <c r="AA78" s="115">
        <v>1.9</v>
      </c>
      <c r="AB78" s="115">
        <v>2.4</v>
      </c>
      <c r="AC78" s="113"/>
      <c r="AD78" s="551"/>
      <c r="AE78" s="113"/>
      <c r="AF78" s="89"/>
      <c r="AG78" s="96" t="s">
        <v>181</v>
      </c>
      <c r="AH78" s="89" t="s">
        <v>81</v>
      </c>
      <c r="AI78" s="82">
        <v>455</v>
      </c>
      <c r="AJ78" s="114">
        <v>391</v>
      </c>
      <c r="AK78" s="114">
        <v>36</v>
      </c>
      <c r="AL78" s="114">
        <v>28</v>
      </c>
      <c r="AM78" s="115">
        <v>1.1000000000000001</v>
      </c>
      <c r="AN78" s="115">
        <v>1</v>
      </c>
      <c r="AO78" s="115">
        <v>1.1000000000000001</v>
      </c>
      <c r="AP78" s="115">
        <v>2.4</v>
      </c>
      <c r="AQ78" s="113"/>
      <c r="AR78" s="551"/>
      <c r="AS78" s="113"/>
      <c r="AT78" s="89"/>
      <c r="AU78" s="96"/>
      <c r="AV78" s="98"/>
      <c r="AW78" s="83"/>
      <c r="AX78" s="114"/>
      <c r="AY78" s="114"/>
      <c r="AZ78" s="114"/>
      <c r="BA78" s="115"/>
      <c r="BB78" s="115"/>
      <c r="BC78" s="115"/>
      <c r="BD78" s="115"/>
    </row>
    <row r="79" spans="1:56" s="79" customFormat="1" ht="9.1999999999999993" customHeight="1">
      <c r="A79" s="113"/>
      <c r="B79" s="551"/>
      <c r="C79" s="113"/>
      <c r="D79" s="89"/>
      <c r="E79" s="87" t="s">
        <v>114</v>
      </c>
      <c r="F79" s="86" t="s">
        <v>82</v>
      </c>
      <c r="G79" s="111">
        <v>9196</v>
      </c>
      <c r="H79" s="114">
        <v>8568</v>
      </c>
      <c r="I79" s="114">
        <v>503</v>
      </c>
      <c r="J79" s="114">
        <v>125</v>
      </c>
      <c r="K79" s="115">
        <f t="shared" si="49"/>
        <v>23.835566729737437</v>
      </c>
      <c r="L79" s="115">
        <f t="shared" si="50"/>
        <v>24.521335966343262</v>
      </c>
      <c r="M79" s="115">
        <f t="shared" si="51"/>
        <v>18.567737172388334</v>
      </c>
      <c r="N79" s="115">
        <f t="shared" si="52"/>
        <v>13.426423200859292</v>
      </c>
      <c r="O79" s="113"/>
      <c r="P79" s="551"/>
      <c r="Q79" s="113"/>
      <c r="R79" s="92"/>
      <c r="S79" s="87" t="s">
        <v>114</v>
      </c>
      <c r="T79" s="86" t="s">
        <v>82</v>
      </c>
      <c r="U79" s="111">
        <v>8652</v>
      </c>
      <c r="V79" s="114">
        <v>8034</v>
      </c>
      <c r="W79" s="114">
        <v>490</v>
      </c>
      <c r="X79" s="114">
        <v>128</v>
      </c>
      <c r="Y79" s="115">
        <v>22.2</v>
      </c>
      <c r="Z79" s="115">
        <v>22.8</v>
      </c>
      <c r="AA79" s="115">
        <v>18</v>
      </c>
      <c r="AB79" s="115">
        <v>13.6</v>
      </c>
      <c r="AC79" s="113"/>
      <c r="AD79" s="551"/>
      <c r="AE79" s="113"/>
      <c r="AF79" s="89"/>
      <c r="AG79" s="96" t="s">
        <v>182</v>
      </c>
      <c r="AH79" s="89" t="s">
        <v>83</v>
      </c>
      <c r="AI79" s="82">
        <v>4791</v>
      </c>
      <c r="AJ79" s="114">
        <v>4484</v>
      </c>
      <c r="AK79" s="114">
        <v>261</v>
      </c>
      <c r="AL79" s="114">
        <v>46</v>
      </c>
      <c r="AM79" s="115">
        <v>11.4</v>
      </c>
      <c r="AN79" s="115">
        <v>11.9</v>
      </c>
      <c r="AO79" s="115">
        <v>8.1</v>
      </c>
      <c r="AP79" s="115">
        <v>4</v>
      </c>
      <c r="AQ79" s="113"/>
      <c r="AR79" s="551"/>
      <c r="AS79" s="113"/>
      <c r="AT79" s="89"/>
      <c r="AU79" s="96"/>
      <c r="AV79" s="98"/>
      <c r="AW79" s="83"/>
      <c r="AX79" s="114"/>
      <c r="AY79" s="114"/>
      <c r="AZ79" s="114"/>
      <c r="BA79" s="115"/>
      <c r="BB79" s="115"/>
      <c r="BC79" s="115"/>
      <c r="BD79" s="115"/>
    </row>
    <row r="80" spans="1:56" s="79" customFormat="1" ht="9.1999999999999993" customHeight="1">
      <c r="A80" s="113"/>
      <c r="B80" s="551"/>
      <c r="C80" s="113"/>
      <c r="D80" s="89"/>
      <c r="E80" s="87" t="s">
        <v>150</v>
      </c>
      <c r="F80" s="86" t="s">
        <v>81</v>
      </c>
      <c r="G80" s="111">
        <v>310</v>
      </c>
      <c r="H80" s="114">
        <v>255</v>
      </c>
      <c r="I80" s="114">
        <v>31</v>
      </c>
      <c r="J80" s="114">
        <v>24</v>
      </c>
      <c r="K80" s="115">
        <f t="shared" si="49"/>
        <v>0.80350431559575963</v>
      </c>
      <c r="L80" s="115">
        <f t="shared" si="50"/>
        <v>0.72980166566497817</v>
      </c>
      <c r="M80" s="115">
        <f t="shared" si="51"/>
        <v>1.1443337024732374</v>
      </c>
      <c r="N80" s="115">
        <f t="shared" si="52"/>
        <v>2.5778732545649841</v>
      </c>
      <c r="O80" s="113"/>
      <c r="P80" s="551"/>
      <c r="Q80" s="113"/>
      <c r="R80" s="92"/>
      <c r="S80" s="87" t="s">
        <v>150</v>
      </c>
      <c r="T80" s="86" t="s">
        <v>81</v>
      </c>
      <c r="U80" s="111">
        <v>286</v>
      </c>
      <c r="V80" s="114">
        <v>238</v>
      </c>
      <c r="W80" s="114">
        <v>25</v>
      </c>
      <c r="X80" s="114">
        <v>23</v>
      </c>
      <c r="Y80" s="115">
        <v>0.7</v>
      </c>
      <c r="Z80" s="115">
        <v>0.7</v>
      </c>
      <c r="AA80" s="115">
        <v>0.9</v>
      </c>
      <c r="AB80" s="115">
        <v>2.4</v>
      </c>
      <c r="AC80" s="113"/>
      <c r="AD80" s="551"/>
      <c r="AE80" s="113"/>
      <c r="AF80" s="89"/>
      <c r="AG80" s="96" t="s">
        <v>183</v>
      </c>
      <c r="AH80" s="89" t="s">
        <v>176</v>
      </c>
      <c r="AI80" s="82">
        <v>772</v>
      </c>
      <c r="AJ80" s="114">
        <v>722</v>
      </c>
      <c r="AK80" s="114">
        <v>27</v>
      </c>
      <c r="AL80" s="114">
        <v>23</v>
      </c>
      <c r="AM80" s="115">
        <v>1.8</v>
      </c>
      <c r="AN80" s="115">
        <v>1.9</v>
      </c>
      <c r="AO80" s="115">
        <v>0.8</v>
      </c>
      <c r="AP80" s="115">
        <v>2</v>
      </c>
      <c r="AQ80" s="113"/>
      <c r="AR80" s="551"/>
      <c r="AS80" s="113"/>
      <c r="AT80" s="89"/>
      <c r="AU80" s="96"/>
      <c r="AV80" s="98"/>
      <c r="AW80" s="83"/>
      <c r="AX80" s="114"/>
      <c r="AY80" s="114"/>
      <c r="AZ80" s="114"/>
      <c r="BA80" s="115"/>
      <c r="BB80" s="115"/>
      <c r="BC80" s="115"/>
      <c r="BD80" s="115"/>
    </row>
    <row r="81" spans="1:56" s="79" customFormat="1" ht="9.1999999999999993" customHeight="1">
      <c r="A81" s="113"/>
      <c r="B81" s="551"/>
      <c r="C81" s="113"/>
      <c r="D81" s="89"/>
      <c r="E81" s="87" t="s">
        <v>151</v>
      </c>
      <c r="F81" s="99" t="s">
        <v>83</v>
      </c>
      <c r="G81" s="111">
        <v>1700</v>
      </c>
      <c r="H81" s="114">
        <v>1584</v>
      </c>
      <c r="I81" s="114">
        <v>91</v>
      </c>
      <c r="J81" s="114">
        <v>25</v>
      </c>
      <c r="K81" s="115">
        <f t="shared" si="49"/>
        <v>4.4063139887509397</v>
      </c>
      <c r="L81" s="115">
        <f t="shared" si="50"/>
        <v>4.5333562290718641</v>
      </c>
      <c r="M81" s="115">
        <f t="shared" si="51"/>
        <v>3.3591731266149871</v>
      </c>
      <c r="N81" s="115">
        <f t="shared" si="52"/>
        <v>2.685284640171858</v>
      </c>
      <c r="O81" s="113"/>
      <c r="P81" s="551"/>
      <c r="Q81" s="113"/>
      <c r="R81" s="92"/>
      <c r="S81" s="87" t="s">
        <v>151</v>
      </c>
      <c r="T81" s="99" t="s">
        <v>83</v>
      </c>
      <c r="U81" s="111">
        <v>1648</v>
      </c>
      <c r="V81" s="114">
        <v>1562</v>
      </c>
      <c r="W81" s="114">
        <v>77</v>
      </c>
      <c r="X81" s="114">
        <v>9</v>
      </c>
      <c r="Y81" s="115">
        <v>4.2</v>
      </c>
      <c r="Z81" s="115">
        <v>4.4000000000000004</v>
      </c>
      <c r="AA81" s="115">
        <v>2.8</v>
      </c>
      <c r="AB81" s="115">
        <v>1</v>
      </c>
      <c r="AC81" s="113"/>
      <c r="AD81" s="551"/>
      <c r="AE81" s="113"/>
      <c r="AF81" s="89"/>
      <c r="AG81" s="96"/>
      <c r="AH81" s="99"/>
      <c r="AI81" s="82"/>
      <c r="AJ81" s="114"/>
      <c r="AK81" s="114"/>
      <c r="AL81" s="114"/>
      <c r="AM81" s="115"/>
      <c r="AN81" s="115"/>
      <c r="AO81" s="115"/>
      <c r="AP81" s="115"/>
      <c r="AQ81" s="113"/>
      <c r="AR81" s="551"/>
      <c r="AS81" s="113"/>
      <c r="AT81" s="89"/>
      <c r="AU81" s="96"/>
      <c r="AV81" s="101"/>
      <c r="AW81" s="83"/>
      <c r="AX81" s="114"/>
      <c r="AY81" s="114"/>
      <c r="AZ81" s="114"/>
      <c r="BA81" s="115"/>
      <c r="BB81" s="115"/>
      <c r="BC81" s="115"/>
      <c r="BD81" s="115"/>
    </row>
    <row r="82" spans="1:56" s="79" customFormat="1" ht="9.1999999999999993" customHeight="1">
      <c r="A82" s="113"/>
      <c r="B82" s="551"/>
      <c r="C82" s="113"/>
      <c r="D82" s="89"/>
      <c r="E82" s="87" t="s">
        <v>152</v>
      </c>
      <c r="F82" s="91" t="s">
        <v>84</v>
      </c>
      <c r="G82" s="111">
        <v>819</v>
      </c>
      <c r="H82" s="114">
        <v>761</v>
      </c>
      <c r="I82" s="114">
        <v>40</v>
      </c>
      <c r="J82" s="114">
        <v>18</v>
      </c>
      <c r="K82" s="115">
        <f t="shared" si="49"/>
        <v>2.1228065628158941</v>
      </c>
      <c r="L82" s="115">
        <f t="shared" si="50"/>
        <v>2.1779571277296013</v>
      </c>
      <c r="M82" s="115">
        <f t="shared" si="51"/>
        <v>1.4765596160944998</v>
      </c>
      <c r="N82" s="115">
        <f t="shared" si="52"/>
        <v>1.9334049409237379</v>
      </c>
      <c r="O82" s="113"/>
      <c r="P82" s="551"/>
      <c r="Q82" s="113"/>
      <c r="R82" s="86"/>
      <c r="S82" s="87" t="s">
        <v>152</v>
      </c>
      <c r="T82" s="91" t="s">
        <v>84</v>
      </c>
      <c r="U82" s="111">
        <v>759</v>
      </c>
      <c r="V82" s="114">
        <v>719</v>
      </c>
      <c r="W82" s="114">
        <v>28</v>
      </c>
      <c r="X82" s="114">
        <v>12</v>
      </c>
      <c r="Y82" s="84">
        <v>1.9</v>
      </c>
      <c r="Z82" s="84">
        <v>2</v>
      </c>
      <c r="AA82" s="84">
        <v>1</v>
      </c>
      <c r="AB82" s="84">
        <v>1.3</v>
      </c>
      <c r="AC82" s="113"/>
      <c r="AD82" s="551"/>
      <c r="AE82" s="113"/>
      <c r="AF82" s="548" t="s">
        <v>85</v>
      </c>
      <c r="AG82" s="548"/>
      <c r="AH82" s="549"/>
      <c r="AI82" s="82">
        <v>1057</v>
      </c>
      <c r="AJ82" s="114">
        <v>1054</v>
      </c>
      <c r="AK82" s="114">
        <v>1</v>
      </c>
      <c r="AL82" s="114">
        <v>2</v>
      </c>
      <c r="AM82" s="115" t="s">
        <v>9</v>
      </c>
      <c r="AN82" s="115" t="s">
        <v>9</v>
      </c>
      <c r="AO82" s="115" t="s">
        <v>9</v>
      </c>
      <c r="AP82" s="115" t="s">
        <v>9</v>
      </c>
      <c r="AQ82" s="113"/>
      <c r="AR82" s="551"/>
      <c r="AS82" s="113"/>
      <c r="AT82" s="89"/>
      <c r="AU82" s="96"/>
      <c r="AV82" s="93"/>
      <c r="AW82" s="83"/>
      <c r="AX82" s="114"/>
      <c r="AY82" s="114"/>
      <c r="AZ82" s="114"/>
      <c r="BA82" s="115"/>
      <c r="BB82" s="115"/>
      <c r="BC82" s="115"/>
      <c r="BD82" s="115"/>
    </row>
    <row r="83" spans="1:56" s="79" customFormat="1" ht="9.1999999999999993" customHeight="1">
      <c r="A83" s="113"/>
      <c r="B83" s="551"/>
      <c r="C83" s="113"/>
      <c r="D83" s="548" t="s">
        <v>86</v>
      </c>
      <c r="E83" s="548"/>
      <c r="F83" s="548"/>
      <c r="G83" s="111">
        <v>2673</v>
      </c>
      <c r="H83" s="114">
        <v>2413</v>
      </c>
      <c r="I83" s="114">
        <v>197</v>
      </c>
      <c r="J83" s="114">
        <v>63</v>
      </c>
      <c r="K83" s="84" t="s">
        <v>9</v>
      </c>
      <c r="L83" s="84" t="s">
        <v>9</v>
      </c>
      <c r="M83" s="84" t="s">
        <v>9</v>
      </c>
      <c r="N83" s="84" t="s">
        <v>9</v>
      </c>
      <c r="O83" s="113"/>
      <c r="P83" s="551"/>
      <c r="Q83" s="113"/>
      <c r="R83" s="548" t="s">
        <v>86</v>
      </c>
      <c r="S83" s="548"/>
      <c r="T83" s="548"/>
      <c r="U83" s="111">
        <v>2254</v>
      </c>
      <c r="V83" s="114">
        <v>1908</v>
      </c>
      <c r="W83" s="114">
        <v>253</v>
      </c>
      <c r="X83" s="114">
        <v>93</v>
      </c>
      <c r="Y83" s="84" t="s">
        <v>9</v>
      </c>
      <c r="Z83" s="84" t="s">
        <v>9</v>
      </c>
      <c r="AA83" s="84" t="s">
        <v>9</v>
      </c>
      <c r="AB83" s="84" t="s">
        <v>9</v>
      </c>
      <c r="AC83" s="113"/>
      <c r="AD83" s="551"/>
      <c r="AE83" s="113"/>
      <c r="AF83" s="548"/>
      <c r="AG83" s="548"/>
      <c r="AH83" s="549"/>
      <c r="AI83" s="82"/>
      <c r="AJ83" s="114"/>
      <c r="AK83" s="114"/>
      <c r="AL83" s="114"/>
      <c r="AM83" s="84"/>
      <c r="AN83" s="84"/>
      <c r="AO83" s="84"/>
      <c r="AP83" s="84"/>
      <c r="AQ83" s="113"/>
      <c r="AR83" s="551"/>
      <c r="AS83" s="113"/>
      <c r="AT83" s="548"/>
      <c r="AU83" s="548"/>
      <c r="AV83" s="549"/>
      <c r="AW83" s="83"/>
      <c r="AX83" s="114"/>
      <c r="AY83" s="114"/>
      <c r="AZ83" s="114"/>
      <c r="BA83" s="84"/>
      <c r="BB83" s="84"/>
      <c r="BC83" s="84"/>
      <c r="BD83" s="84"/>
    </row>
    <row r="84" spans="1:56" s="119" customFormat="1" ht="3" customHeight="1">
      <c r="A84" s="116"/>
      <c r="B84" s="116"/>
      <c r="C84" s="116"/>
      <c r="D84" s="116"/>
      <c r="E84" s="116"/>
      <c r="F84" s="116"/>
      <c r="G84" s="117"/>
      <c r="H84" s="118"/>
      <c r="I84" s="118"/>
      <c r="J84" s="118"/>
      <c r="K84" s="118"/>
      <c r="L84" s="118"/>
      <c r="M84" s="118"/>
      <c r="N84" s="118"/>
      <c r="O84" s="116"/>
      <c r="P84" s="116"/>
      <c r="Q84" s="116"/>
      <c r="R84" s="116"/>
      <c r="S84" s="116"/>
      <c r="T84" s="116"/>
      <c r="U84" s="117"/>
      <c r="V84" s="118"/>
      <c r="W84" s="118"/>
      <c r="X84" s="118"/>
      <c r="Y84" s="118"/>
      <c r="Z84" s="118"/>
      <c r="AA84" s="118"/>
      <c r="AB84" s="118"/>
      <c r="AC84" s="116"/>
      <c r="AD84" s="116"/>
      <c r="AE84" s="116"/>
      <c r="AF84" s="116"/>
      <c r="AG84" s="116"/>
      <c r="AH84" s="116"/>
      <c r="AI84" s="117"/>
      <c r="AJ84" s="118"/>
      <c r="AK84" s="118"/>
      <c r="AL84" s="118"/>
      <c r="AM84" s="118"/>
      <c r="AN84" s="118"/>
      <c r="AO84" s="118"/>
      <c r="AP84" s="118"/>
      <c r="AQ84" s="116"/>
      <c r="AR84" s="116"/>
      <c r="AS84" s="116"/>
      <c r="AT84" s="116"/>
      <c r="AU84" s="116"/>
      <c r="AV84" s="116"/>
      <c r="AW84" s="117"/>
      <c r="AX84" s="118"/>
      <c r="AY84" s="118"/>
      <c r="AZ84" s="118"/>
      <c r="BA84" s="118"/>
      <c r="BB84" s="118"/>
      <c r="BC84" s="118"/>
      <c r="BD84" s="118"/>
    </row>
    <row r="85" spans="1:56" s="119" customFormat="1" ht="3" customHeight="1">
      <c r="A85" s="120"/>
      <c r="B85" s="120"/>
      <c r="C85" s="120"/>
      <c r="D85" s="120"/>
      <c r="E85" s="120"/>
      <c r="F85" s="120"/>
      <c r="O85" s="120"/>
      <c r="P85" s="120"/>
      <c r="Q85" s="120"/>
      <c r="R85" s="120"/>
      <c r="S85" s="120"/>
      <c r="T85" s="120"/>
      <c r="AC85" s="120"/>
      <c r="AD85" s="120"/>
      <c r="AE85" s="120"/>
      <c r="AF85" s="120"/>
      <c r="AG85" s="120"/>
      <c r="AH85" s="120"/>
      <c r="AQ85" s="120"/>
      <c r="AR85" s="120"/>
      <c r="AS85" s="120"/>
      <c r="AT85" s="120"/>
      <c r="AU85" s="120"/>
      <c r="AV85" s="120"/>
    </row>
    <row r="86" spans="1:56" s="119" customFormat="1" ht="12" customHeight="1">
      <c r="A86" s="76" t="s">
        <v>143</v>
      </c>
      <c r="B86" s="120"/>
      <c r="C86" s="120"/>
      <c r="D86" s="120"/>
      <c r="E86" s="120"/>
      <c r="F86" s="120"/>
      <c r="O86" s="76"/>
      <c r="P86" s="120"/>
      <c r="Q86" s="120"/>
      <c r="R86" s="120"/>
      <c r="S86" s="120"/>
      <c r="T86" s="120"/>
      <c r="AC86" s="76" t="s">
        <v>143</v>
      </c>
      <c r="AD86" s="120"/>
      <c r="AE86" s="120"/>
      <c r="AF86" s="120"/>
      <c r="AG86" s="120"/>
      <c r="AH86" s="120"/>
      <c r="AQ86" s="76"/>
      <c r="AR86" s="120"/>
      <c r="AS86" s="120"/>
      <c r="AT86" s="120"/>
      <c r="AU86" s="120"/>
      <c r="AV86" s="120"/>
    </row>
    <row r="87" spans="1:56" s="119" customFormat="1" ht="12" customHeight="1">
      <c r="A87" s="76" t="s">
        <v>144</v>
      </c>
      <c r="B87" s="120"/>
      <c r="C87" s="120"/>
      <c r="D87" s="120"/>
      <c r="E87" s="120"/>
      <c r="F87" s="120"/>
      <c r="O87" s="76"/>
      <c r="P87" s="120"/>
      <c r="Q87" s="120"/>
      <c r="R87" s="120"/>
      <c r="S87" s="120"/>
      <c r="T87" s="120"/>
      <c r="AC87" s="76" t="s">
        <v>144</v>
      </c>
      <c r="AD87" s="120"/>
      <c r="AE87" s="120"/>
      <c r="AF87" s="120"/>
      <c r="AG87" s="120"/>
      <c r="AH87" s="120"/>
      <c r="AQ87" s="76"/>
      <c r="AR87" s="120"/>
      <c r="AS87" s="120"/>
      <c r="AT87" s="120"/>
      <c r="AU87" s="120"/>
      <c r="AV87" s="120"/>
    </row>
    <row r="88" spans="1:56" s="119" customFormat="1" ht="12">
      <c r="A88" s="120"/>
      <c r="B88" s="120"/>
      <c r="C88" s="120"/>
      <c r="D88" s="120"/>
      <c r="E88" s="120"/>
      <c r="F88" s="120"/>
      <c r="O88" s="120"/>
      <c r="P88" s="120"/>
      <c r="Q88" s="120"/>
      <c r="R88" s="120"/>
      <c r="S88" s="120"/>
      <c r="T88" s="120"/>
      <c r="AC88" s="120"/>
      <c r="AD88" s="120"/>
      <c r="AE88" s="120"/>
      <c r="AF88" s="120"/>
      <c r="AG88" s="120"/>
      <c r="AH88" s="120"/>
      <c r="AQ88" s="120"/>
      <c r="AR88" s="120"/>
      <c r="AS88" s="120"/>
      <c r="AT88" s="120"/>
      <c r="AU88" s="120"/>
      <c r="AV88" s="120"/>
    </row>
    <row r="89" spans="1:56" s="119" customFormat="1" ht="12">
      <c r="A89" s="120"/>
      <c r="B89" s="120"/>
      <c r="C89" s="120"/>
      <c r="D89" s="120"/>
      <c r="E89" s="120"/>
      <c r="F89" s="120"/>
      <c r="O89" s="120"/>
      <c r="P89" s="120"/>
      <c r="Q89" s="120"/>
      <c r="R89" s="120"/>
      <c r="S89" s="120"/>
      <c r="T89" s="120"/>
      <c r="AC89" s="120"/>
      <c r="AD89" s="120"/>
      <c r="AE89" s="120"/>
      <c r="AF89" s="120"/>
      <c r="AG89" s="120"/>
      <c r="AH89" s="120"/>
      <c r="AQ89" s="120"/>
      <c r="AR89" s="120"/>
      <c r="AS89" s="120"/>
      <c r="AT89" s="120"/>
      <c r="AU89" s="120"/>
      <c r="AV89" s="120"/>
    </row>
    <row r="90" spans="1:56" s="119" customFormat="1" ht="12">
      <c r="A90" s="120"/>
      <c r="B90" s="120"/>
      <c r="C90" s="120"/>
      <c r="D90" s="120"/>
      <c r="E90" s="120"/>
      <c r="F90" s="120"/>
      <c r="O90" s="120"/>
      <c r="P90" s="120"/>
      <c r="Q90" s="120"/>
      <c r="R90" s="120"/>
      <c r="S90" s="120"/>
      <c r="T90" s="120"/>
      <c r="AC90" s="120"/>
      <c r="AD90" s="120"/>
      <c r="AE90" s="120"/>
      <c r="AF90" s="120"/>
      <c r="AG90" s="120"/>
      <c r="AH90" s="120"/>
      <c r="AQ90" s="120"/>
      <c r="AR90" s="120"/>
      <c r="AS90" s="120"/>
      <c r="AT90" s="120"/>
      <c r="AU90" s="120"/>
      <c r="AV90" s="120"/>
    </row>
    <row r="91" spans="1:56" s="119" customFormat="1" ht="12">
      <c r="A91" s="120"/>
      <c r="B91" s="120"/>
      <c r="C91" s="120"/>
      <c r="D91" s="120"/>
      <c r="E91" s="120"/>
      <c r="F91" s="120"/>
      <c r="O91" s="120"/>
      <c r="P91" s="120"/>
      <c r="Q91" s="120"/>
      <c r="R91" s="120"/>
      <c r="S91" s="120"/>
      <c r="T91" s="120"/>
      <c r="AC91" s="120"/>
      <c r="AD91" s="120"/>
      <c r="AE91" s="120"/>
      <c r="AF91" s="120"/>
      <c r="AG91" s="120"/>
      <c r="AH91" s="120"/>
      <c r="AQ91" s="120"/>
      <c r="AR91" s="120"/>
      <c r="AS91" s="120"/>
      <c r="AT91" s="120"/>
      <c r="AU91" s="120"/>
      <c r="AV91" s="120"/>
    </row>
    <row r="92" spans="1:56" s="119" customFormat="1" ht="12">
      <c r="A92" s="120"/>
      <c r="B92" s="120"/>
      <c r="C92" s="120"/>
      <c r="D92" s="120"/>
      <c r="E92" s="120"/>
      <c r="F92" s="120"/>
      <c r="O92" s="120"/>
      <c r="P92" s="120"/>
      <c r="Q92" s="120"/>
      <c r="R92" s="120"/>
      <c r="S92" s="120"/>
      <c r="T92" s="120"/>
      <c r="AC92" s="120"/>
      <c r="AD92" s="120"/>
      <c r="AE92" s="120"/>
      <c r="AF92" s="120"/>
      <c r="AG92" s="120"/>
      <c r="AH92" s="120"/>
      <c r="AQ92" s="120"/>
      <c r="AR92" s="120"/>
      <c r="AS92" s="120"/>
      <c r="AT92" s="120"/>
      <c r="AU92" s="120"/>
      <c r="AV92" s="120"/>
    </row>
    <row r="93" spans="1:56" s="119" customFormat="1" ht="12">
      <c r="A93" s="120"/>
      <c r="B93" s="120"/>
      <c r="C93" s="120"/>
      <c r="D93" s="120"/>
      <c r="E93" s="120"/>
      <c r="F93" s="120"/>
      <c r="O93" s="120"/>
      <c r="P93" s="120"/>
      <c r="Q93" s="120"/>
      <c r="R93" s="120"/>
      <c r="S93" s="120"/>
      <c r="T93" s="120"/>
      <c r="AC93" s="120"/>
      <c r="AD93" s="120"/>
      <c r="AE93" s="120"/>
      <c r="AF93" s="120"/>
      <c r="AG93" s="120"/>
      <c r="AH93" s="120"/>
      <c r="AQ93" s="120"/>
      <c r="AR93" s="120"/>
      <c r="AS93" s="120"/>
      <c r="AT93" s="120"/>
      <c r="AU93" s="120"/>
      <c r="AV93" s="120"/>
    </row>
    <row r="94" spans="1:56" s="119" customFormat="1" ht="12">
      <c r="A94" s="120"/>
      <c r="B94" s="120"/>
      <c r="C94" s="120"/>
      <c r="D94" s="120"/>
      <c r="E94" s="120"/>
      <c r="F94" s="120"/>
      <c r="O94" s="120"/>
      <c r="P94" s="120"/>
      <c r="Q94" s="120"/>
      <c r="R94" s="120"/>
      <c r="S94" s="120"/>
      <c r="T94" s="120"/>
      <c r="AC94" s="120"/>
      <c r="AD94" s="120"/>
      <c r="AE94" s="120"/>
      <c r="AF94" s="120"/>
      <c r="AG94" s="120"/>
      <c r="AH94" s="120"/>
      <c r="AQ94" s="120"/>
      <c r="AR94" s="120"/>
      <c r="AS94" s="120"/>
      <c r="AT94" s="120"/>
      <c r="AU94" s="120"/>
      <c r="AV94" s="120"/>
    </row>
  </sheetData>
  <mergeCells count="98">
    <mergeCell ref="AT68:AV68"/>
    <mergeCell ref="AF60:AH60"/>
    <mergeCell ref="AT77:AV77"/>
    <mergeCell ref="D83:F83"/>
    <mergeCell ref="R83:T83"/>
    <mergeCell ref="AF83:AH83"/>
    <mergeCell ref="AT83:AV83"/>
    <mergeCell ref="AF82:AH82"/>
    <mergeCell ref="AR60:AR83"/>
    <mergeCell ref="AT60:AV60"/>
    <mergeCell ref="D64:F64"/>
    <mergeCell ref="R64:T64"/>
    <mergeCell ref="AF64:AH64"/>
    <mergeCell ref="AT64:AV64"/>
    <mergeCell ref="D68:F68"/>
    <mergeCell ref="R68:T68"/>
    <mergeCell ref="AF68:AH68"/>
    <mergeCell ref="B60:B83"/>
    <mergeCell ref="D60:F60"/>
    <mergeCell ref="P60:P83"/>
    <mergeCell ref="R60:T60"/>
    <mergeCell ref="AD60:AD83"/>
    <mergeCell ref="AT42:AV42"/>
    <mergeCell ref="D59:F59"/>
    <mergeCell ref="R59:T59"/>
    <mergeCell ref="AF59:AH59"/>
    <mergeCell ref="AT59:AV59"/>
    <mergeCell ref="AF34:AH34"/>
    <mergeCell ref="AT51:AV51"/>
    <mergeCell ref="D57:F57"/>
    <mergeCell ref="R57:T57"/>
    <mergeCell ref="AF57:AH57"/>
    <mergeCell ref="AT57:AV57"/>
    <mergeCell ref="AF56:AH56"/>
    <mergeCell ref="AR34:AR57"/>
    <mergeCell ref="AT34:AV34"/>
    <mergeCell ref="D38:F38"/>
    <mergeCell ref="R38:T38"/>
    <mergeCell ref="AF38:AH38"/>
    <mergeCell ref="AT38:AV38"/>
    <mergeCell ref="D42:F42"/>
    <mergeCell ref="R42:T42"/>
    <mergeCell ref="AF42:AH42"/>
    <mergeCell ref="B34:B57"/>
    <mergeCell ref="D34:F34"/>
    <mergeCell ref="P34:P57"/>
    <mergeCell ref="R34:T34"/>
    <mergeCell ref="AD34:AD57"/>
    <mergeCell ref="AT16:AV16"/>
    <mergeCell ref="D33:F33"/>
    <mergeCell ref="R33:T33"/>
    <mergeCell ref="AF33:AH33"/>
    <mergeCell ref="AT33:AV33"/>
    <mergeCell ref="AF8:AH8"/>
    <mergeCell ref="AT25:AV25"/>
    <mergeCell ref="D31:F31"/>
    <mergeCell ref="R31:T31"/>
    <mergeCell ref="AF31:AH31"/>
    <mergeCell ref="AT31:AV31"/>
    <mergeCell ref="AF30:AH30"/>
    <mergeCell ref="AR8:AR31"/>
    <mergeCell ref="AT8:AV8"/>
    <mergeCell ref="D12:F12"/>
    <mergeCell ref="R12:T12"/>
    <mergeCell ref="AF12:AH12"/>
    <mergeCell ref="AT12:AV12"/>
    <mergeCell ref="D16:F16"/>
    <mergeCell ref="R16:T16"/>
    <mergeCell ref="AF16:AH16"/>
    <mergeCell ref="B8:B31"/>
    <mergeCell ref="D8:F8"/>
    <mergeCell ref="P8:P31"/>
    <mergeCell ref="R8:T8"/>
    <mergeCell ref="AD8:AD31"/>
    <mergeCell ref="AI4:AL4"/>
    <mergeCell ref="AM4:AP4"/>
    <mergeCell ref="AW4:AZ4"/>
    <mergeCell ref="BA4:BD4"/>
    <mergeCell ref="D7:F7"/>
    <mergeCell ref="R7:T7"/>
    <mergeCell ref="AF7:AH7"/>
    <mergeCell ref="AT7:AV7"/>
    <mergeCell ref="A1:N1"/>
    <mergeCell ref="O1:AB1"/>
    <mergeCell ref="AC1:AP1"/>
    <mergeCell ref="AQ1:BD1"/>
    <mergeCell ref="A3:F5"/>
    <mergeCell ref="G3:N3"/>
    <mergeCell ref="O3:T5"/>
    <mergeCell ref="U3:AB3"/>
    <mergeCell ref="AC3:AH5"/>
    <mergeCell ref="AI3:AP3"/>
    <mergeCell ref="AQ3:AV5"/>
    <mergeCell ref="AW3:BD3"/>
    <mergeCell ref="G4:J4"/>
    <mergeCell ref="K4:N4"/>
    <mergeCell ref="U4:X4"/>
    <mergeCell ref="Y4:AB4"/>
  </mergeCells>
  <phoneticPr fontId="17"/>
  <pageMargins left="0.98425196850393704" right="0.98425196850393704" top="0.59055118110236227" bottom="0.59055118110236227" header="0.31496062992125984" footer="0.39370078740157483"/>
  <pageSetup paperSize="9" firstPageNumber="82" orientation="portrait" useFirstPageNumber="1" horizontalDpi="300" verticalDpi="300" r:id="rId1"/>
  <headerFooter>
    <oddFooter>&amp;C&amp;"ＭＳ ゴシック,標準"&amp;P</oddFooter>
  </headerFooter>
  <ignoredErrors>
    <ignoredError sqref="G16:J16 G42:J42 G68:J6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U257"/>
  <sheetViews>
    <sheetView topLeftCell="Z1" zoomScaleNormal="100" workbookViewId="0">
      <selection activeCell="BL42" sqref="BL42:CH42"/>
    </sheetView>
  </sheetViews>
  <sheetFormatPr defaultColWidth="11.83203125" defaultRowHeight="13.5"/>
  <cols>
    <col min="1" max="1" width="3.33203125" style="70" customWidth="1"/>
    <col min="2" max="2" width="2.33203125" style="70" customWidth="1"/>
    <col min="3" max="3" width="1.33203125" style="70" customWidth="1"/>
    <col min="4" max="4" width="2.6640625" style="70" customWidth="1"/>
    <col min="5" max="5" width="20.83203125" style="70" customWidth="1"/>
    <col min="6" max="6" width="7.83203125" style="71" customWidth="1"/>
    <col min="7" max="16" width="6.33203125" style="71" customWidth="1"/>
    <col min="17" max="17" width="7.33203125" style="71" customWidth="1"/>
    <col min="18" max="29" width="6.33203125" style="71" customWidth="1"/>
    <col min="30" max="30" width="1.33203125" style="71" customWidth="1"/>
    <col min="31" max="31" width="8.1640625" style="71" customWidth="1"/>
    <col min="32" max="32" width="3.1640625" style="71" customWidth="1"/>
    <col min="33" max="33" width="3.6640625" style="76" customWidth="1"/>
    <col min="34" max="34" width="3.6640625" style="70" customWidth="1"/>
    <col min="35" max="35" width="2.33203125" style="70" customWidth="1"/>
    <col min="36" max="36" width="1.33203125" style="70" customWidth="1"/>
    <col min="37" max="37" width="2.6640625" style="70" customWidth="1"/>
    <col min="38" max="38" width="20.83203125" style="70" customWidth="1"/>
    <col min="39" max="39" width="7.83203125" style="71" customWidth="1"/>
    <col min="40" max="62" width="6.33203125" style="71" customWidth="1"/>
    <col min="63" max="63" width="1.33203125" style="71" customWidth="1"/>
    <col min="64" max="64" width="10" style="71" customWidth="1"/>
    <col min="65" max="65" width="3.1640625" style="71" customWidth="1"/>
    <col min="66" max="66" width="3.6640625" style="76" customWidth="1"/>
    <col min="67" max="67" width="3.6640625" style="70" customWidth="1"/>
    <col min="68" max="68" width="2.33203125" style="70" customWidth="1"/>
    <col min="69" max="69" width="1.33203125" style="70" customWidth="1"/>
    <col min="70" max="70" width="2.6640625" style="70" customWidth="1"/>
    <col min="71" max="71" width="20.83203125" style="70" customWidth="1"/>
    <col min="72" max="72" width="7.83203125" style="71" customWidth="1"/>
    <col min="73" max="95" width="6.33203125" style="71" customWidth="1"/>
    <col min="96" max="96" width="1.33203125" style="71" customWidth="1"/>
    <col min="97" max="97" width="10" style="71" customWidth="1"/>
    <col min="98" max="98" width="3.1640625" style="71" customWidth="1"/>
    <col min="99" max="99" width="3.6640625" style="76" customWidth="1"/>
    <col min="100" max="256" width="11.83203125" style="71"/>
    <col min="257" max="257" width="3.6640625" style="71" customWidth="1"/>
    <col min="258" max="258" width="2.33203125" style="71" customWidth="1"/>
    <col min="259" max="259" width="1.33203125" style="71" customWidth="1"/>
    <col min="260" max="260" width="2.6640625" style="71" customWidth="1"/>
    <col min="261" max="261" width="20" style="71" customWidth="1"/>
    <col min="262" max="285" width="7" style="71" customWidth="1"/>
    <col min="286" max="286" width="1.33203125" style="71" customWidth="1"/>
    <col min="287" max="287" width="10" style="71" customWidth="1"/>
    <col min="288" max="288" width="3.1640625" style="71" customWidth="1"/>
    <col min="289" max="290" width="3.6640625" style="71" customWidth="1"/>
    <col min="291" max="291" width="2.33203125" style="71" customWidth="1"/>
    <col min="292" max="292" width="1.33203125" style="71" customWidth="1"/>
    <col min="293" max="293" width="2.6640625" style="71" customWidth="1"/>
    <col min="294" max="294" width="20" style="71" customWidth="1"/>
    <col min="295" max="318" width="7" style="71" customWidth="1"/>
    <col min="319" max="319" width="1.33203125" style="71" customWidth="1"/>
    <col min="320" max="320" width="10" style="71" customWidth="1"/>
    <col min="321" max="321" width="3.1640625" style="71" customWidth="1"/>
    <col min="322" max="323" width="3.6640625" style="71" customWidth="1"/>
    <col min="324" max="324" width="2.33203125" style="71" customWidth="1"/>
    <col min="325" max="325" width="1.33203125" style="71" customWidth="1"/>
    <col min="326" max="326" width="2.6640625" style="71" customWidth="1"/>
    <col min="327" max="327" width="20" style="71" customWidth="1"/>
    <col min="328" max="351" width="7" style="71" customWidth="1"/>
    <col min="352" max="352" width="1.33203125" style="71" customWidth="1"/>
    <col min="353" max="353" width="10" style="71" customWidth="1"/>
    <col min="354" max="354" width="3.1640625" style="71" customWidth="1"/>
    <col min="355" max="355" width="3.6640625" style="71" customWidth="1"/>
    <col min="356" max="512" width="11.83203125" style="71"/>
    <col min="513" max="513" width="3.6640625" style="71" customWidth="1"/>
    <col min="514" max="514" width="2.33203125" style="71" customWidth="1"/>
    <col min="515" max="515" width="1.33203125" style="71" customWidth="1"/>
    <col min="516" max="516" width="2.6640625" style="71" customWidth="1"/>
    <col min="517" max="517" width="20" style="71" customWidth="1"/>
    <col min="518" max="541" width="7" style="71" customWidth="1"/>
    <col min="542" max="542" width="1.33203125" style="71" customWidth="1"/>
    <col min="543" max="543" width="10" style="71" customWidth="1"/>
    <col min="544" max="544" width="3.1640625" style="71" customWidth="1"/>
    <col min="545" max="546" width="3.6640625" style="71" customWidth="1"/>
    <col min="547" max="547" width="2.33203125" style="71" customWidth="1"/>
    <col min="548" max="548" width="1.33203125" style="71" customWidth="1"/>
    <col min="549" max="549" width="2.6640625" style="71" customWidth="1"/>
    <col min="550" max="550" width="20" style="71" customWidth="1"/>
    <col min="551" max="574" width="7" style="71" customWidth="1"/>
    <col min="575" max="575" width="1.33203125" style="71" customWidth="1"/>
    <col min="576" max="576" width="10" style="71" customWidth="1"/>
    <col min="577" max="577" width="3.1640625" style="71" customWidth="1"/>
    <col min="578" max="579" width="3.6640625" style="71" customWidth="1"/>
    <col min="580" max="580" width="2.33203125" style="71" customWidth="1"/>
    <col min="581" max="581" width="1.33203125" style="71" customWidth="1"/>
    <col min="582" max="582" width="2.6640625" style="71" customWidth="1"/>
    <col min="583" max="583" width="20" style="71" customWidth="1"/>
    <col min="584" max="607" width="7" style="71" customWidth="1"/>
    <col min="608" max="608" width="1.33203125" style="71" customWidth="1"/>
    <col min="609" max="609" width="10" style="71" customWidth="1"/>
    <col min="610" max="610" width="3.1640625" style="71" customWidth="1"/>
    <col min="611" max="611" width="3.6640625" style="71" customWidth="1"/>
    <col min="612" max="768" width="11.83203125" style="71"/>
    <col min="769" max="769" width="3.6640625" style="71" customWidth="1"/>
    <col min="770" max="770" width="2.33203125" style="71" customWidth="1"/>
    <col min="771" max="771" width="1.33203125" style="71" customWidth="1"/>
    <col min="772" max="772" width="2.6640625" style="71" customWidth="1"/>
    <col min="773" max="773" width="20" style="71" customWidth="1"/>
    <col min="774" max="797" width="7" style="71" customWidth="1"/>
    <col min="798" max="798" width="1.33203125" style="71" customWidth="1"/>
    <col min="799" max="799" width="10" style="71" customWidth="1"/>
    <col min="800" max="800" width="3.1640625" style="71" customWidth="1"/>
    <col min="801" max="802" width="3.6640625" style="71" customWidth="1"/>
    <col min="803" max="803" width="2.33203125" style="71" customWidth="1"/>
    <col min="804" max="804" width="1.33203125" style="71" customWidth="1"/>
    <col min="805" max="805" width="2.6640625" style="71" customWidth="1"/>
    <col min="806" max="806" width="20" style="71" customWidth="1"/>
    <col min="807" max="830" width="7" style="71" customWidth="1"/>
    <col min="831" max="831" width="1.33203125" style="71" customWidth="1"/>
    <col min="832" max="832" width="10" style="71" customWidth="1"/>
    <col min="833" max="833" width="3.1640625" style="71" customWidth="1"/>
    <col min="834" max="835" width="3.6640625" style="71" customWidth="1"/>
    <col min="836" max="836" width="2.33203125" style="71" customWidth="1"/>
    <col min="837" max="837" width="1.33203125" style="71" customWidth="1"/>
    <col min="838" max="838" width="2.6640625" style="71" customWidth="1"/>
    <col min="839" max="839" width="20" style="71" customWidth="1"/>
    <col min="840" max="863" width="7" style="71" customWidth="1"/>
    <col min="864" max="864" width="1.33203125" style="71" customWidth="1"/>
    <col min="865" max="865" width="10" style="71" customWidth="1"/>
    <col min="866" max="866" width="3.1640625" style="71" customWidth="1"/>
    <col min="867" max="867" width="3.6640625" style="71" customWidth="1"/>
    <col min="868" max="1024" width="11.83203125" style="71"/>
    <col min="1025" max="1025" width="3.6640625" style="71" customWidth="1"/>
    <col min="1026" max="1026" width="2.33203125" style="71" customWidth="1"/>
    <col min="1027" max="1027" width="1.33203125" style="71" customWidth="1"/>
    <col min="1028" max="1028" width="2.6640625" style="71" customWidth="1"/>
    <col min="1029" max="1029" width="20" style="71" customWidth="1"/>
    <col min="1030" max="1053" width="7" style="71" customWidth="1"/>
    <col min="1054" max="1054" width="1.33203125" style="71" customWidth="1"/>
    <col min="1055" max="1055" width="10" style="71" customWidth="1"/>
    <col min="1056" max="1056" width="3.1640625" style="71" customWidth="1"/>
    <col min="1057" max="1058" width="3.6640625" style="71" customWidth="1"/>
    <col min="1059" max="1059" width="2.33203125" style="71" customWidth="1"/>
    <col min="1060" max="1060" width="1.33203125" style="71" customWidth="1"/>
    <col min="1061" max="1061" width="2.6640625" style="71" customWidth="1"/>
    <col min="1062" max="1062" width="20" style="71" customWidth="1"/>
    <col min="1063" max="1086" width="7" style="71" customWidth="1"/>
    <col min="1087" max="1087" width="1.33203125" style="71" customWidth="1"/>
    <col min="1088" max="1088" width="10" style="71" customWidth="1"/>
    <col min="1089" max="1089" width="3.1640625" style="71" customWidth="1"/>
    <col min="1090" max="1091" width="3.6640625" style="71" customWidth="1"/>
    <col min="1092" max="1092" width="2.33203125" style="71" customWidth="1"/>
    <col min="1093" max="1093" width="1.33203125" style="71" customWidth="1"/>
    <col min="1094" max="1094" width="2.6640625" style="71" customWidth="1"/>
    <col min="1095" max="1095" width="20" style="71" customWidth="1"/>
    <col min="1096" max="1119" width="7" style="71" customWidth="1"/>
    <col min="1120" max="1120" width="1.33203125" style="71" customWidth="1"/>
    <col min="1121" max="1121" width="10" style="71" customWidth="1"/>
    <col min="1122" max="1122" width="3.1640625" style="71" customWidth="1"/>
    <col min="1123" max="1123" width="3.6640625" style="71" customWidth="1"/>
    <col min="1124" max="1280" width="11.83203125" style="71"/>
    <col min="1281" max="1281" width="3.6640625" style="71" customWidth="1"/>
    <col min="1282" max="1282" width="2.33203125" style="71" customWidth="1"/>
    <col min="1283" max="1283" width="1.33203125" style="71" customWidth="1"/>
    <col min="1284" max="1284" width="2.6640625" style="71" customWidth="1"/>
    <col min="1285" max="1285" width="20" style="71" customWidth="1"/>
    <col min="1286" max="1309" width="7" style="71" customWidth="1"/>
    <col min="1310" max="1310" width="1.33203125" style="71" customWidth="1"/>
    <col min="1311" max="1311" width="10" style="71" customWidth="1"/>
    <col min="1312" max="1312" width="3.1640625" style="71" customWidth="1"/>
    <col min="1313" max="1314" width="3.6640625" style="71" customWidth="1"/>
    <col min="1315" max="1315" width="2.33203125" style="71" customWidth="1"/>
    <col min="1316" max="1316" width="1.33203125" style="71" customWidth="1"/>
    <col min="1317" max="1317" width="2.6640625" style="71" customWidth="1"/>
    <col min="1318" max="1318" width="20" style="71" customWidth="1"/>
    <col min="1319" max="1342" width="7" style="71" customWidth="1"/>
    <col min="1343" max="1343" width="1.33203125" style="71" customWidth="1"/>
    <col min="1344" max="1344" width="10" style="71" customWidth="1"/>
    <col min="1345" max="1345" width="3.1640625" style="71" customWidth="1"/>
    <col min="1346" max="1347" width="3.6640625" style="71" customWidth="1"/>
    <col min="1348" max="1348" width="2.33203125" style="71" customWidth="1"/>
    <col min="1349" max="1349" width="1.33203125" style="71" customWidth="1"/>
    <col min="1350" max="1350" width="2.6640625" style="71" customWidth="1"/>
    <col min="1351" max="1351" width="20" style="71" customWidth="1"/>
    <col min="1352" max="1375" width="7" style="71" customWidth="1"/>
    <col min="1376" max="1376" width="1.33203125" style="71" customWidth="1"/>
    <col min="1377" max="1377" width="10" style="71" customWidth="1"/>
    <col min="1378" max="1378" width="3.1640625" style="71" customWidth="1"/>
    <col min="1379" max="1379" width="3.6640625" style="71" customWidth="1"/>
    <col min="1380" max="1536" width="11.83203125" style="71"/>
    <col min="1537" max="1537" width="3.6640625" style="71" customWidth="1"/>
    <col min="1538" max="1538" width="2.33203125" style="71" customWidth="1"/>
    <col min="1539" max="1539" width="1.33203125" style="71" customWidth="1"/>
    <col min="1540" max="1540" width="2.6640625" style="71" customWidth="1"/>
    <col min="1541" max="1541" width="20" style="71" customWidth="1"/>
    <col min="1542" max="1565" width="7" style="71" customWidth="1"/>
    <col min="1566" max="1566" width="1.33203125" style="71" customWidth="1"/>
    <col min="1567" max="1567" width="10" style="71" customWidth="1"/>
    <col min="1568" max="1568" width="3.1640625" style="71" customWidth="1"/>
    <col min="1569" max="1570" width="3.6640625" style="71" customWidth="1"/>
    <col min="1571" max="1571" width="2.33203125" style="71" customWidth="1"/>
    <col min="1572" max="1572" width="1.33203125" style="71" customWidth="1"/>
    <col min="1573" max="1573" width="2.6640625" style="71" customWidth="1"/>
    <col min="1574" max="1574" width="20" style="71" customWidth="1"/>
    <col min="1575" max="1598" width="7" style="71" customWidth="1"/>
    <col min="1599" max="1599" width="1.33203125" style="71" customWidth="1"/>
    <col min="1600" max="1600" width="10" style="71" customWidth="1"/>
    <col min="1601" max="1601" width="3.1640625" style="71" customWidth="1"/>
    <col min="1602" max="1603" width="3.6640625" style="71" customWidth="1"/>
    <col min="1604" max="1604" width="2.33203125" style="71" customWidth="1"/>
    <col min="1605" max="1605" width="1.33203125" style="71" customWidth="1"/>
    <col min="1606" max="1606" width="2.6640625" style="71" customWidth="1"/>
    <col min="1607" max="1607" width="20" style="71" customWidth="1"/>
    <col min="1608" max="1631" width="7" style="71" customWidth="1"/>
    <col min="1632" max="1632" width="1.33203125" style="71" customWidth="1"/>
    <col min="1633" max="1633" width="10" style="71" customWidth="1"/>
    <col min="1634" max="1634" width="3.1640625" style="71" customWidth="1"/>
    <col min="1635" max="1635" width="3.6640625" style="71" customWidth="1"/>
    <col min="1636" max="1792" width="11.83203125" style="71"/>
    <col min="1793" max="1793" width="3.6640625" style="71" customWidth="1"/>
    <col min="1794" max="1794" width="2.33203125" style="71" customWidth="1"/>
    <col min="1795" max="1795" width="1.33203125" style="71" customWidth="1"/>
    <col min="1796" max="1796" width="2.6640625" style="71" customWidth="1"/>
    <col min="1797" max="1797" width="20" style="71" customWidth="1"/>
    <col min="1798" max="1821" width="7" style="71" customWidth="1"/>
    <col min="1822" max="1822" width="1.33203125" style="71" customWidth="1"/>
    <col min="1823" max="1823" width="10" style="71" customWidth="1"/>
    <col min="1824" max="1824" width="3.1640625" style="71" customWidth="1"/>
    <col min="1825" max="1826" width="3.6640625" style="71" customWidth="1"/>
    <col min="1827" max="1827" width="2.33203125" style="71" customWidth="1"/>
    <col min="1828" max="1828" width="1.33203125" style="71" customWidth="1"/>
    <col min="1829" max="1829" width="2.6640625" style="71" customWidth="1"/>
    <col min="1830" max="1830" width="20" style="71" customWidth="1"/>
    <col min="1831" max="1854" width="7" style="71" customWidth="1"/>
    <col min="1855" max="1855" width="1.33203125" style="71" customWidth="1"/>
    <col min="1856" max="1856" width="10" style="71" customWidth="1"/>
    <col min="1857" max="1857" width="3.1640625" style="71" customWidth="1"/>
    <col min="1858" max="1859" width="3.6640625" style="71" customWidth="1"/>
    <col min="1860" max="1860" width="2.33203125" style="71" customWidth="1"/>
    <col min="1861" max="1861" width="1.33203125" style="71" customWidth="1"/>
    <col min="1862" max="1862" width="2.6640625" style="71" customWidth="1"/>
    <col min="1863" max="1863" width="20" style="71" customWidth="1"/>
    <col min="1864" max="1887" width="7" style="71" customWidth="1"/>
    <col min="1888" max="1888" width="1.33203125" style="71" customWidth="1"/>
    <col min="1889" max="1889" width="10" style="71" customWidth="1"/>
    <col min="1890" max="1890" width="3.1640625" style="71" customWidth="1"/>
    <col min="1891" max="1891" width="3.6640625" style="71" customWidth="1"/>
    <col min="1892" max="2048" width="11.83203125" style="71"/>
    <col min="2049" max="2049" width="3.6640625" style="71" customWidth="1"/>
    <col min="2050" max="2050" width="2.33203125" style="71" customWidth="1"/>
    <col min="2051" max="2051" width="1.33203125" style="71" customWidth="1"/>
    <col min="2052" max="2052" width="2.6640625" style="71" customWidth="1"/>
    <col min="2053" max="2053" width="20" style="71" customWidth="1"/>
    <col min="2054" max="2077" width="7" style="71" customWidth="1"/>
    <col min="2078" max="2078" width="1.33203125" style="71" customWidth="1"/>
    <col min="2079" max="2079" width="10" style="71" customWidth="1"/>
    <col min="2080" max="2080" width="3.1640625" style="71" customWidth="1"/>
    <col min="2081" max="2082" width="3.6640625" style="71" customWidth="1"/>
    <col min="2083" max="2083" width="2.33203125" style="71" customWidth="1"/>
    <col min="2084" max="2084" width="1.33203125" style="71" customWidth="1"/>
    <col min="2085" max="2085" width="2.6640625" style="71" customWidth="1"/>
    <col min="2086" max="2086" width="20" style="71" customWidth="1"/>
    <col min="2087" max="2110" width="7" style="71" customWidth="1"/>
    <col min="2111" max="2111" width="1.33203125" style="71" customWidth="1"/>
    <col min="2112" max="2112" width="10" style="71" customWidth="1"/>
    <col min="2113" max="2113" width="3.1640625" style="71" customWidth="1"/>
    <col min="2114" max="2115" width="3.6640625" style="71" customWidth="1"/>
    <col min="2116" max="2116" width="2.33203125" style="71" customWidth="1"/>
    <col min="2117" max="2117" width="1.33203125" style="71" customWidth="1"/>
    <col min="2118" max="2118" width="2.6640625" style="71" customWidth="1"/>
    <col min="2119" max="2119" width="20" style="71" customWidth="1"/>
    <col min="2120" max="2143" width="7" style="71" customWidth="1"/>
    <col min="2144" max="2144" width="1.33203125" style="71" customWidth="1"/>
    <col min="2145" max="2145" width="10" style="71" customWidth="1"/>
    <col min="2146" max="2146" width="3.1640625" style="71" customWidth="1"/>
    <col min="2147" max="2147" width="3.6640625" style="71" customWidth="1"/>
    <col min="2148" max="2304" width="11.83203125" style="71"/>
    <col min="2305" max="2305" width="3.6640625" style="71" customWidth="1"/>
    <col min="2306" max="2306" width="2.33203125" style="71" customWidth="1"/>
    <col min="2307" max="2307" width="1.33203125" style="71" customWidth="1"/>
    <col min="2308" max="2308" width="2.6640625" style="71" customWidth="1"/>
    <col min="2309" max="2309" width="20" style="71" customWidth="1"/>
    <col min="2310" max="2333" width="7" style="71" customWidth="1"/>
    <col min="2334" max="2334" width="1.33203125" style="71" customWidth="1"/>
    <col min="2335" max="2335" width="10" style="71" customWidth="1"/>
    <col min="2336" max="2336" width="3.1640625" style="71" customWidth="1"/>
    <col min="2337" max="2338" width="3.6640625" style="71" customWidth="1"/>
    <col min="2339" max="2339" width="2.33203125" style="71" customWidth="1"/>
    <col min="2340" max="2340" width="1.33203125" style="71" customWidth="1"/>
    <col min="2341" max="2341" width="2.6640625" style="71" customWidth="1"/>
    <col min="2342" max="2342" width="20" style="71" customWidth="1"/>
    <col min="2343" max="2366" width="7" style="71" customWidth="1"/>
    <col min="2367" max="2367" width="1.33203125" style="71" customWidth="1"/>
    <col min="2368" max="2368" width="10" style="71" customWidth="1"/>
    <col min="2369" max="2369" width="3.1640625" style="71" customWidth="1"/>
    <col min="2370" max="2371" width="3.6640625" style="71" customWidth="1"/>
    <col min="2372" max="2372" width="2.33203125" style="71" customWidth="1"/>
    <col min="2373" max="2373" width="1.33203125" style="71" customWidth="1"/>
    <col min="2374" max="2374" width="2.6640625" style="71" customWidth="1"/>
    <col min="2375" max="2375" width="20" style="71" customWidth="1"/>
    <col min="2376" max="2399" width="7" style="71" customWidth="1"/>
    <col min="2400" max="2400" width="1.33203125" style="71" customWidth="1"/>
    <col min="2401" max="2401" width="10" style="71" customWidth="1"/>
    <col min="2402" max="2402" width="3.1640625" style="71" customWidth="1"/>
    <col min="2403" max="2403" width="3.6640625" style="71" customWidth="1"/>
    <col min="2404" max="2560" width="11.83203125" style="71"/>
    <col min="2561" max="2561" width="3.6640625" style="71" customWidth="1"/>
    <col min="2562" max="2562" width="2.33203125" style="71" customWidth="1"/>
    <col min="2563" max="2563" width="1.33203125" style="71" customWidth="1"/>
    <col min="2564" max="2564" width="2.6640625" style="71" customWidth="1"/>
    <col min="2565" max="2565" width="20" style="71" customWidth="1"/>
    <col min="2566" max="2589" width="7" style="71" customWidth="1"/>
    <col min="2590" max="2590" width="1.33203125" style="71" customWidth="1"/>
    <col min="2591" max="2591" width="10" style="71" customWidth="1"/>
    <col min="2592" max="2592" width="3.1640625" style="71" customWidth="1"/>
    <col min="2593" max="2594" width="3.6640625" style="71" customWidth="1"/>
    <col min="2595" max="2595" width="2.33203125" style="71" customWidth="1"/>
    <col min="2596" max="2596" width="1.33203125" style="71" customWidth="1"/>
    <col min="2597" max="2597" width="2.6640625" style="71" customWidth="1"/>
    <col min="2598" max="2598" width="20" style="71" customWidth="1"/>
    <col min="2599" max="2622" width="7" style="71" customWidth="1"/>
    <col min="2623" max="2623" width="1.33203125" style="71" customWidth="1"/>
    <col min="2624" max="2624" width="10" style="71" customWidth="1"/>
    <col min="2625" max="2625" width="3.1640625" style="71" customWidth="1"/>
    <col min="2626" max="2627" width="3.6640625" style="71" customWidth="1"/>
    <col min="2628" max="2628" width="2.33203125" style="71" customWidth="1"/>
    <col min="2629" max="2629" width="1.33203125" style="71" customWidth="1"/>
    <col min="2630" max="2630" width="2.6640625" style="71" customWidth="1"/>
    <col min="2631" max="2631" width="20" style="71" customWidth="1"/>
    <col min="2632" max="2655" width="7" style="71" customWidth="1"/>
    <col min="2656" max="2656" width="1.33203125" style="71" customWidth="1"/>
    <col min="2657" max="2657" width="10" style="71" customWidth="1"/>
    <col min="2658" max="2658" width="3.1640625" style="71" customWidth="1"/>
    <col min="2659" max="2659" width="3.6640625" style="71" customWidth="1"/>
    <col min="2660" max="2816" width="11.83203125" style="71"/>
    <col min="2817" max="2817" width="3.6640625" style="71" customWidth="1"/>
    <col min="2818" max="2818" width="2.33203125" style="71" customWidth="1"/>
    <col min="2819" max="2819" width="1.33203125" style="71" customWidth="1"/>
    <col min="2820" max="2820" width="2.6640625" style="71" customWidth="1"/>
    <col min="2821" max="2821" width="20" style="71" customWidth="1"/>
    <col min="2822" max="2845" width="7" style="71" customWidth="1"/>
    <col min="2846" max="2846" width="1.33203125" style="71" customWidth="1"/>
    <col min="2847" max="2847" width="10" style="71" customWidth="1"/>
    <col min="2848" max="2848" width="3.1640625" style="71" customWidth="1"/>
    <col min="2849" max="2850" width="3.6640625" style="71" customWidth="1"/>
    <col min="2851" max="2851" width="2.33203125" style="71" customWidth="1"/>
    <col min="2852" max="2852" width="1.33203125" style="71" customWidth="1"/>
    <col min="2853" max="2853" width="2.6640625" style="71" customWidth="1"/>
    <col min="2854" max="2854" width="20" style="71" customWidth="1"/>
    <col min="2855" max="2878" width="7" style="71" customWidth="1"/>
    <col min="2879" max="2879" width="1.33203125" style="71" customWidth="1"/>
    <col min="2880" max="2880" width="10" style="71" customWidth="1"/>
    <col min="2881" max="2881" width="3.1640625" style="71" customWidth="1"/>
    <col min="2882" max="2883" width="3.6640625" style="71" customWidth="1"/>
    <col min="2884" max="2884" width="2.33203125" style="71" customWidth="1"/>
    <col min="2885" max="2885" width="1.33203125" style="71" customWidth="1"/>
    <col min="2886" max="2886" width="2.6640625" style="71" customWidth="1"/>
    <col min="2887" max="2887" width="20" style="71" customWidth="1"/>
    <col min="2888" max="2911" width="7" style="71" customWidth="1"/>
    <col min="2912" max="2912" width="1.33203125" style="71" customWidth="1"/>
    <col min="2913" max="2913" width="10" style="71" customWidth="1"/>
    <col min="2914" max="2914" width="3.1640625" style="71" customWidth="1"/>
    <col min="2915" max="2915" width="3.6640625" style="71" customWidth="1"/>
    <col min="2916" max="3072" width="11.83203125" style="71"/>
    <col min="3073" max="3073" width="3.6640625" style="71" customWidth="1"/>
    <col min="3074" max="3074" width="2.33203125" style="71" customWidth="1"/>
    <col min="3075" max="3075" width="1.33203125" style="71" customWidth="1"/>
    <col min="3076" max="3076" width="2.6640625" style="71" customWidth="1"/>
    <col min="3077" max="3077" width="20" style="71" customWidth="1"/>
    <col min="3078" max="3101" width="7" style="71" customWidth="1"/>
    <col min="3102" max="3102" width="1.33203125" style="71" customWidth="1"/>
    <col min="3103" max="3103" width="10" style="71" customWidth="1"/>
    <col min="3104" max="3104" width="3.1640625" style="71" customWidth="1"/>
    <col min="3105" max="3106" width="3.6640625" style="71" customWidth="1"/>
    <col min="3107" max="3107" width="2.33203125" style="71" customWidth="1"/>
    <col min="3108" max="3108" width="1.33203125" style="71" customWidth="1"/>
    <col min="3109" max="3109" width="2.6640625" style="71" customWidth="1"/>
    <col min="3110" max="3110" width="20" style="71" customWidth="1"/>
    <col min="3111" max="3134" width="7" style="71" customWidth="1"/>
    <col min="3135" max="3135" width="1.33203125" style="71" customWidth="1"/>
    <col min="3136" max="3136" width="10" style="71" customWidth="1"/>
    <col min="3137" max="3137" width="3.1640625" style="71" customWidth="1"/>
    <col min="3138" max="3139" width="3.6640625" style="71" customWidth="1"/>
    <col min="3140" max="3140" width="2.33203125" style="71" customWidth="1"/>
    <col min="3141" max="3141" width="1.33203125" style="71" customWidth="1"/>
    <col min="3142" max="3142" width="2.6640625" style="71" customWidth="1"/>
    <col min="3143" max="3143" width="20" style="71" customWidth="1"/>
    <col min="3144" max="3167" width="7" style="71" customWidth="1"/>
    <col min="3168" max="3168" width="1.33203125" style="71" customWidth="1"/>
    <col min="3169" max="3169" width="10" style="71" customWidth="1"/>
    <col min="3170" max="3170" width="3.1640625" style="71" customWidth="1"/>
    <col min="3171" max="3171" width="3.6640625" style="71" customWidth="1"/>
    <col min="3172" max="3328" width="11.83203125" style="71"/>
    <col min="3329" max="3329" width="3.6640625" style="71" customWidth="1"/>
    <col min="3330" max="3330" width="2.33203125" style="71" customWidth="1"/>
    <col min="3331" max="3331" width="1.33203125" style="71" customWidth="1"/>
    <col min="3332" max="3332" width="2.6640625" style="71" customWidth="1"/>
    <col min="3333" max="3333" width="20" style="71" customWidth="1"/>
    <col min="3334" max="3357" width="7" style="71" customWidth="1"/>
    <col min="3358" max="3358" width="1.33203125" style="71" customWidth="1"/>
    <col min="3359" max="3359" width="10" style="71" customWidth="1"/>
    <col min="3360" max="3360" width="3.1640625" style="71" customWidth="1"/>
    <col min="3361" max="3362" width="3.6640625" style="71" customWidth="1"/>
    <col min="3363" max="3363" width="2.33203125" style="71" customWidth="1"/>
    <col min="3364" max="3364" width="1.33203125" style="71" customWidth="1"/>
    <col min="3365" max="3365" width="2.6640625" style="71" customWidth="1"/>
    <col min="3366" max="3366" width="20" style="71" customWidth="1"/>
    <col min="3367" max="3390" width="7" style="71" customWidth="1"/>
    <col min="3391" max="3391" width="1.33203125" style="71" customWidth="1"/>
    <col min="3392" max="3392" width="10" style="71" customWidth="1"/>
    <col min="3393" max="3393" width="3.1640625" style="71" customWidth="1"/>
    <col min="3394" max="3395" width="3.6640625" style="71" customWidth="1"/>
    <col min="3396" max="3396" width="2.33203125" style="71" customWidth="1"/>
    <col min="3397" max="3397" width="1.33203125" style="71" customWidth="1"/>
    <col min="3398" max="3398" width="2.6640625" style="71" customWidth="1"/>
    <col min="3399" max="3399" width="20" style="71" customWidth="1"/>
    <col min="3400" max="3423" width="7" style="71" customWidth="1"/>
    <col min="3424" max="3424" width="1.33203125" style="71" customWidth="1"/>
    <col min="3425" max="3425" width="10" style="71" customWidth="1"/>
    <col min="3426" max="3426" width="3.1640625" style="71" customWidth="1"/>
    <col min="3427" max="3427" width="3.6640625" style="71" customWidth="1"/>
    <col min="3428" max="3584" width="11.83203125" style="71"/>
    <col min="3585" max="3585" width="3.6640625" style="71" customWidth="1"/>
    <col min="3586" max="3586" width="2.33203125" style="71" customWidth="1"/>
    <col min="3587" max="3587" width="1.33203125" style="71" customWidth="1"/>
    <col min="3588" max="3588" width="2.6640625" style="71" customWidth="1"/>
    <col min="3589" max="3589" width="20" style="71" customWidth="1"/>
    <col min="3590" max="3613" width="7" style="71" customWidth="1"/>
    <col min="3614" max="3614" width="1.33203125" style="71" customWidth="1"/>
    <col min="3615" max="3615" width="10" style="71" customWidth="1"/>
    <col min="3616" max="3616" width="3.1640625" style="71" customWidth="1"/>
    <col min="3617" max="3618" width="3.6640625" style="71" customWidth="1"/>
    <col min="3619" max="3619" width="2.33203125" style="71" customWidth="1"/>
    <col min="3620" max="3620" width="1.33203125" style="71" customWidth="1"/>
    <col min="3621" max="3621" width="2.6640625" style="71" customWidth="1"/>
    <col min="3622" max="3622" width="20" style="71" customWidth="1"/>
    <col min="3623" max="3646" width="7" style="71" customWidth="1"/>
    <col min="3647" max="3647" width="1.33203125" style="71" customWidth="1"/>
    <col min="3648" max="3648" width="10" style="71" customWidth="1"/>
    <col min="3649" max="3649" width="3.1640625" style="71" customWidth="1"/>
    <col min="3650" max="3651" width="3.6640625" style="71" customWidth="1"/>
    <col min="3652" max="3652" width="2.33203125" style="71" customWidth="1"/>
    <col min="3653" max="3653" width="1.33203125" style="71" customWidth="1"/>
    <col min="3654" max="3654" width="2.6640625" style="71" customWidth="1"/>
    <col min="3655" max="3655" width="20" style="71" customWidth="1"/>
    <col min="3656" max="3679" width="7" style="71" customWidth="1"/>
    <col min="3680" max="3680" width="1.33203125" style="71" customWidth="1"/>
    <col min="3681" max="3681" width="10" style="71" customWidth="1"/>
    <col min="3682" max="3682" width="3.1640625" style="71" customWidth="1"/>
    <col min="3683" max="3683" width="3.6640625" style="71" customWidth="1"/>
    <col min="3684" max="3840" width="11.83203125" style="71"/>
    <col min="3841" max="3841" width="3.6640625" style="71" customWidth="1"/>
    <col min="3842" max="3842" width="2.33203125" style="71" customWidth="1"/>
    <col min="3843" max="3843" width="1.33203125" style="71" customWidth="1"/>
    <col min="3844" max="3844" width="2.6640625" style="71" customWidth="1"/>
    <col min="3845" max="3845" width="20" style="71" customWidth="1"/>
    <col min="3846" max="3869" width="7" style="71" customWidth="1"/>
    <col min="3870" max="3870" width="1.33203125" style="71" customWidth="1"/>
    <col min="3871" max="3871" width="10" style="71" customWidth="1"/>
    <col min="3872" max="3872" width="3.1640625" style="71" customWidth="1"/>
    <col min="3873" max="3874" width="3.6640625" style="71" customWidth="1"/>
    <col min="3875" max="3875" width="2.33203125" style="71" customWidth="1"/>
    <col min="3876" max="3876" width="1.33203125" style="71" customWidth="1"/>
    <col min="3877" max="3877" width="2.6640625" style="71" customWidth="1"/>
    <col min="3878" max="3878" width="20" style="71" customWidth="1"/>
    <col min="3879" max="3902" width="7" style="71" customWidth="1"/>
    <col min="3903" max="3903" width="1.33203125" style="71" customWidth="1"/>
    <col min="3904" max="3904" width="10" style="71" customWidth="1"/>
    <col min="3905" max="3905" width="3.1640625" style="71" customWidth="1"/>
    <col min="3906" max="3907" width="3.6640625" style="71" customWidth="1"/>
    <col min="3908" max="3908" width="2.33203125" style="71" customWidth="1"/>
    <col min="3909" max="3909" width="1.33203125" style="71" customWidth="1"/>
    <col min="3910" max="3910" width="2.6640625" style="71" customWidth="1"/>
    <col min="3911" max="3911" width="20" style="71" customWidth="1"/>
    <col min="3912" max="3935" width="7" style="71" customWidth="1"/>
    <col min="3936" max="3936" width="1.33203125" style="71" customWidth="1"/>
    <col min="3937" max="3937" width="10" style="71" customWidth="1"/>
    <col min="3938" max="3938" width="3.1640625" style="71" customWidth="1"/>
    <col min="3939" max="3939" width="3.6640625" style="71" customWidth="1"/>
    <col min="3940" max="4096" width="11.83203125" style="71"/>
    <col min="4097" max="4097" width="3.6640625" style="71" customWidth="1"/>
    <col min="4098" max="4098" width="2.33203125" style="71" customWidth="1"/>
    <col min="4099" max="4099" width="1.33203125" style="71" customWidth="1"/>
    <col min="4100" max="4100" width="2.6640625" style="71" customWidth="1"/>
    <col min="4101" max="4101" width="20" style="71" customWidth="1"/>
    <col min="4102" max="4125" width="7" style="71" customWidth="1"/>
    <col min="4126" max="4126" width="1.33203125" style="71" customWidth="1"/>
    <col min="4127" max="4127" width="10" style="71" customWidth="1"/>
    <col min="4128" max="4128" width="3.1640625" style="71" customWidth="1"/>
    <col min="4129" max="4130" width="3.6640625" style="71" customWidth="1"/>
    <col min="4131" max="4131" width="2.33203125" style="71" customWidth="1"/>
    <col min="4132" max="4132" width="1.33203125" style="71" customWidth="1"/>
    <col min="4133" max="4133" width="2.6640625" style="71" customWidth="1"/>
    <col min="4134" max="4134" width="20" style="71" customWidth="1"/>
    <col min="4135" max="4158" width="7" style="71" customWidth="1"/>
    <col min="4159" max="4159" width="1.33203125" style="71" customWidth="1"/>
    <col min="4160" max="4160" width="10" style="71" customWidth="1"/>
    <col min="4161" max="4161" width="3.1640625" style="71" customWidth="1"/>
    <col min="4162" max="4163" width="3.6640625" style="71" customWidth="1"/>
    <col min="4164" max="4164" width="2.33203125" style="71" customWidth="1"/>
    <col min="4165" max="4165" width="1.33203125" style="71" customWidth="1"/>
    <col min="4166" max="4166" width="2.6640625" style="71" customWidth="1"/>
    <col min="4167" max="4167" width="20" style="71" customWidth="1"/>
    <col min="4168" max="4191" width="7" style="71" customWidth="1"/>
    <col min="4192" max="4192" width="1.33203125" style="71" customWidth="1"/>
    <col min="4193" max="4193" width="10" style="71" customWidth="1"/>
    <col min="4194" max="4194" width="3.1640625" style="71" customWidth="1"/>
    <col min="4195" max="4195" width="3.6640625" style="71" customWidth="1"/>
    <col min="4196" max="4352" width="11.83203125" style="71"/>
    <col min="4353" max="4353" width="3.6640625" style="71" customWidth="1"/>
    <col min="4354" max="4354" width="2.33203125" style="71" customWidth="1"/>
    <col min="4355" max="4355" width="1.33203125" style="71" customWidth="1"/>
    <col min="4356" max="4356" width="2.6640625" style="71" customWidth="1"/>
    <col min="4357" max="4357" width="20" style="71" customWidth="1"/>
    <col min="4358" max="4381" width="7" style="71" customWidth="1"/>
    <col min="4382" max="4382" width="1.33203125" style="71" customWidth="1"/>
    <col min="4383" max="4383" width="10" style="71" customWidth="1"/>
    <col min="4384" max="4384" width="3.1640625" style="71" customWidth="1"/>
    <col min="4385" max="4386" width="3.6640625" style="71" customWidth="1"/>
    <col min="4387" max="4387" width="2.33203125" style="71" customWidth="1"/>
    <col min="4388" max="4388" width="1.33203125" style="71" customWidth="1"/>
    <col min="4389" max="4389" width="2.6640625" style="71" customWidth="1"/>
    <col min="4390" max="4390" width="20" style="71" customWidth="1"/>
    <col min="4391" max="4414" width="7" style="71" customWidth="1"/>
    <col min="4415" max="4415" width="1.33203125" style="71" customWidth="1"/>
    <col min="4416" max="4416" width="10" style="71" customWidth="1"/>
    <col min="4417" max="4417" width="3.1640625" style="71" customWidth="1"/>
    <col min="4418" max="4419" width="3.6640625" style="71" customWidth="1"/>
    <col min="4420" max="4420" width="2.33203125" style="71" customWidth="1"/>
    <col min="4421" max="4421" width="1.33203125" style="71" customWidth="1"/>
    <col min="4422" max="4422" width="2.6640625" style="71" customWidth="1"/>
    <col min="4423" max="4423" width="20" style="71" customWidth="1"/>
    <col min="4424" max="4447" width="7" style="71" customWidth="1"/>
    <col min="4448" max="4448" width="1.33203125" style="71" customWidth="1"/>
    <col min="4449" max="4449" width="10" style="71" customWidth="1"/>
    <col min="4450" max="4450" width="3.1640625" style="71" customWidth="1"/>
    <col min="4451" max="4451" width="3.6640625" style="71" customWidth="1"/>
    <col min="4452" max="4608" width="11.83203125" style="71"/>
    <col min="4609" max="4609" width="3.6640625" style="71" customWidth="1"/>
    <col min="4610" max="4610" width="2.33203125" style="71" customWidth="1"/>
    <col min="4611" max="4611" width="1.33203125" style="71" customWidth="1"/>
    <col min="4612" max="4612" width="2.6640625" style="71" customWidth="1"/>
    <col min="4613" max="4613" width="20" style="71" customWidth="1"/>
    <col min="4614" max="4637" width="7" style="71" customWidth="1"/>
    <col min="4638" max="4638" width="1.33203125" style="71" customWidth="1"/>
    <col min="4639" max="4639" width="10" style="71" customWidth="1"/>
    <col min="4640" max="4640" width="3.1640625" style="71" customWidth="1"/>
    <col min="4641" max="4642" width="3.6640625" style="71" customWidth="1"/>
    <col min="4643" max="4643" width="2.33203125" style="71" customWidth="1"/>
    <col min="4644" max="4644" width="1.33203125" style="71" customWidth="1"/>
    <col min="4645" max="4645" width="2.6640625" style="71" customWidth="1"/>
    <col min="4646" max="4646" width="20" style="71" customWidth="1"/>
    <col min="4647" max="4670" width="7" style="71" customWidth="1"/>
    <col min="4671" max="4671" width="1.33203125" style="71" customWidth="1"/>
    <col min="4672" max="4672" width="10" style="71" customWidth="1"/>
    <col min="4673" max="4673" width="3.1640625" style="71" customWidth="1"/>
    <col min="4674" max="4675" width="3.6640625" style="71" customWidth="1"/>
    <col min="4676" max="4676" width="2.33203125" style="71" customWidth="1"/>
    <col min="4677" max="4677" width="1.33203125" style="71" customWidth="1"/>
    <col min="4678" max="4678" width="2.6640625" style="71" customWidth="1"/>
    <col min="4679" max="4679" width="20" style="71" customWidth="1"/>
    <col min="4680" max="4703" width="7" style="71" customWidth="1"/>
    <col min="4704" max="4704" width="1.33203125" style="71" customWidth="1"/>
    <col min="4705" max="4705" width="10" style="71" customWidth="1"/>
    <col min="4706" max="4706" width="3.1640625" style="71" customWidth="1"/>
    <col min="4707" max="4707" width="3.6640625" style="71" customWidth="1"/>
    <col min="4708" max="4864" width="11.83203125" style="71"/>
    <col min="4865" max="4865" width="3.6640625" style="71" customWidth="1"/>
    <col min="4866" max="4866" width="2.33203125" style="71" customWidth="1"/>
    <col min="4867" max="4867" width="1.33203125" style="71" customWidth="1"/>
    <col min="4868" max="4868" width="2.6640625" style="71" customWidth="1"/>
    <col min="4869" max="4869" width="20" style="71" customWidth="1"/>
    <col min="4870" max="4893" width="7" style="71" customWidth="1"/>
    <col min="4894" max="4894" width="1.33203125" style="71" customWidth="1"/>
    <col min="4895" max="4895" width="10" style="71" customWidth="1"/>
    <col min="4896" max="4896" width="3.1640625" style="71" customWidth="1"/>
    <col min="4897" max="4898" width="3.6640625" style="71" customWidth="1"/>
    <col min="4899" max="4899" width="2.33203125" style="71" customWidth="1"/>
    <col min="4900" max="4900" width="1.33203125" style="71" customWidth="1"/>
    <col min="4901" max="4901" width="2.6640625" style="71" customWidth="1"/>
    <col min="4902" max="4902" width="20" style="71" customWidth="1"/>
    <col min="4903" max="4926" width="7" style="71" customWidth="1"/>
    <col min="4927" max="4927" width="1.33203125" style="71" customWidth="1"/>
    <col min="4928" max="4928" width="10" style="71" customWidth="1"/>
    <col min="4929" max="4929" width="3.1640625" style="71" customWidth="1"/>
    <col min="4930" max="4931" width="3.6640625" style="71" customWidth="1"/>
    <col min="4932" max="4932" width="2.33203125" style="71" customWidth="1"/>
    <col min="4933" max="4933" width="1.33203125" style="71" customWidth="1"/>
    <col min="4934" max="4934" width="2.6640625" style="71" customWidth="1"/>
    <col min="4935" max="4935" width="20" style="71" customWidth="1"/>
    <col min="4936" max="4959" width="7" style="71" customWidth="1"/>
    <col min="4960" max="4960" width="1.33203125" style="71" customWidth="1"/>
    <col min="4961" max="4961" width="10" style="71" customWidth="1"/>
    <col min="4962" max="4962" width="3.1640625" style="71" customWidth="1"/>
    <col min="4963" max="4963" width="3.6640625" style="71" customWidth="1"/>
    <col min="4964" max="5120" width="11.83203125" style="71"/>
    <col min="5121" max="5121" width="3.6640625" style="71" customWidth="1"/>
    <col min="5122" max="5122" width="2.33203125" style="71" customWidth="1"/>
    <col min="5123" max="5123" width="1.33203125" style="71" customWidth="1"/>
    <col min="5124" max="5124" width="2.6640625" style="71" customWidth="1"/>
    <col min="5125" max="5125" width="20" style="71" customWidth="1"/>
    <col min="5126" max="5149" width="7" style="71" customWidth="1"/>
    <col min="5150" max="5150" width="1.33203125" style="71" customWidth="1"/>
    <col min="5151" max="5151" width="10" style="71" customWidth="1"/>
    <col min="5152" max="5152" width="3.1640625" style="71" customWidth="1"/>
    <col min="5153" max="5154" width="3.6640625" style="71" customWidth="1"/>
    <col min="5155" max="5155" width="2.33203125" style="71" customWidth="1"/>
    <col min="5156" max="5156" width="1.33203125" style="71" customWidth="1"/>
    <col min="5157" max="5157" width="2.6640625" style="71" customWidth="1"/>
    <col min="5158" max="5158" width="20" style="71" customWidth="1"/>
    <col min="5159" max="5182" width="7" style="71" customWidth="1"/>
    <col min="5183" max="5183" width="1.33203125" style="71" customWidth="1"/>
    <col min="5184" max="5184" width="10" style="71" customWidth="1"/>
    <col min="5185" max="5185" width="3.1640625" style="71" customWidth="1"/>
    <col min="5186" max="5187" width="3.6640625" style="71" customWidth="1"/>
    <col min="5188" max="5188" width="2.33203125" style="71" customWidth="1"/>
    <col min="5189" max="5189" width="1.33203125" style="71" customWidth="1"/>
    <col min="5190" max="5190" width="2.6640625" style="71" customWidth="1"/>
    <col min="5191" max="5191" width="20" style="71" customWidth="1"/>
    <col min="5192" max="5215" width="7" style="71" customWidth="1"/>
    <col min="5216" max="5216" width="1.33203125" style="71" customWidth="1"/>
    <col min="5217" max="5217" width="10" style="71" customWidth="1"/>
    <col min="5218" max="5218" width="3.1640625" style="71" customWidth="1"/>
    <col min="5219" max="5219" width="3.6640625" style="71" customWidth="1"/>
    <col min="5220" max="5376" width="11.83203125" style="71"/>
    <col min="5377" max="5377" width="3.6640625" style="71" customWidth="1"/>
    <col min="5378" max="5378" width="2.33203125" style="71" customWidth="1"/>
    <col min="5379" max="5379" width="1.33203125" style="71" customWidth="1"/>
    <col min="5380" max="5380" width="2.6640625" style="71" customWidth="1"/>
    <col min="5381" max="5381" width="20" style="71" customWidth="1"/>
    <col min="5382" max="5405" width="7" style="71" customWidth="1"/>
    <col min="5406" max="5406" width="1.33203125" style="71" customWidth="1"/>
    <col min="5407" max="5407" width="10" style="71" customWidth="1"/>
    <col min="5408" max="5408" width="3.1640625" style="71" customWidth="1"/>
    <col min="5409" max="5410" width="3.6640625" style="71" customWidth="1"/>
    <col min="5411" max="5411" width="2.33203125" style="71" customWidth="1"/>
    <col min="5412" max="5412" width="1.33203125" style="71" customWidth="1"/>
    <col min="5413" max="5413" width="2.6640625" style="71" customWidth="1"/>
    <col min="5414" max="5414" width="20" style="71" customWidth="1"/>
    <col min="5415" max="5438" width="7" style="71" customWidth="1"/>
    <col min="5439" max="5439" width="1.33203125" style="71" customWidth="1"/>
    <col min="5440" max="5440" width="10" style="71" customWidth="1"/>
    <col min="5441" max="5441" width="3.1640625" style="71" customWidth="1"/>
    <col min="5442" max="5443" width="3.6640625" style="71" customWidth="1"/>
    <col min="5444" max="5444" width="2.33203125" style="71" customWidth="1"/>
    <col min="5445" max="5445" width="1.33203125" style="71" customWidth="1"/>
    <col min="5446" max="5446" width="2.6640625" style="71" customWidth="1"/>
    <col min="5447" max="5447" width="20" style="71" customWidth="1"/>
    <col min="5448" max="5471" width="7" style="71" customWidth="1"/>
    <col min="5472" max="5472" width="1.33203125" style="71" customWidth="1"/>
    <col min="5473" max="5473" width="10" style="71" customWidth="1"/>
    <col min="5474" max="5474" width="3.1640625" style="71" customWidth="1"/>
    <col min="5475" max="5475" width="3.6640625" style="71" customWidth="1"/>
    <col min="5476" max="5632" width="11.83203125" style="71"/>
    <col min="5633" max="5633" width="3.6640625" style="71" customWidth="1"/>
    <col min="5634" max="5634" width="2.33203125" style="71" customWidth="1"/>
    <col min="5635" max="5635" width="1.33203125" style="71" customWidth="1"/>
    <col min="5636" max="5636" width="2.6640625" style="71" customWidth="1"/>
    <col min="5637" max="5637" width="20" style="71" customWidth="1"/>
    <col min="5638" max="5661" width="7" style="71" customWidth="1"/>
    <col min="5662" max="5662" width="1.33203125" style="71" customWidth="1"/>
    <col min="5663" max="5663" width="10" style="71" customWidth="1"/>
    <col min="5664" max="5664" width="3.1640625" style="71" customWidth="1"/>
    <col min="5665" max="5666" width="3.6640625" style="71" customWidth="1"/>
    <col min="5667" max="5667" width="2.33203125" style="71" customWidth="1"/>
    <col min="5668" max="5668" width="1.33203125" style="71" customWidth="1"/>
    <col min="5669" max="5669" width="2.6640625" style="71" customWidth="1"/>
    <col min="5670" max="5670" width="20" style="71" customWidth="1"/>
    <col min="5671" max="5694" width="7" style="71" customWidth="1"/>
    <col min="5695" max="5695" width="1.33203125" style="71" customWidth="1"/>
    <col min="5696" max="5696" width="10" style="71" customWidth="1"/>
    <col min="5697" max="5697" width="3.1640625" style="71" customWidth="1"/>
    <col min="5698" max="5699" width="3.6640625" style="71" customWidth="1"/>
    <col min="5700" max="5700" width="2.33203125" style="71" customWidth="1"/>
    <col min="5701" max="5701" width="1.33203125" style="71" customWidth="1"/>
    <col min="5702" max="5702" width="2.6640625" style="71" customWidth="1"/>
    <col min="5703" max="5703" width="20" style="71" customWidth="1"/>
    <col min="5704" max="5727" width="7" style="71" customWidth="1"/>
    <col min="5728" max="5728" width="1.33203125" style="71" customWidth="1"/>
    <col min="5729" max="5729" width="10" style="71" customWidth="1"/>
    <col min="5730" max="5730" width="3.1640625" style="71" customWidth="1"/>
    <col min="5731" max="5731" width="3.6640625" style="71" customWidth="1"/>
    <col min="5732" max="5888" width="11.83203125" style="71"/>
    <col min="5889" max="5889" width="3.6640625" style="71" customWidth="1"/>
    <col min="5890" max="5890" width="2.33203125" style="71" customWidth="1"/>
    <col min="5891" max="5891" width="1.33203125" style="71" customWidth="1"/>
    <col min="5892" max="5892" width="2.6640625" style="71" customWidth="1"/>
    <col min="5893" max="5893" width="20" style="71" customWidth="1"/>
    <col min="5894" max="5917" width="7" style="71" customWidth="1"/>
    <col min="5918" max="5918" width="1.33203125" style="71" customWidth="1"/>
    <col min="5919" max="5919" width="10" style="71" customWidth="1"/>
    <col min="5920" max="5920" width="3.1640625" style="71" customWidth="1"/>
    <col min="5921" max="5922" width="3.6640625" style="71" customWidth="1"/>
    <col min="5923" max="5923" width="2.33203125" style="71" customWidth="1"/>
    <col min="5924" max="5924" width="1.33203125" style="71" customWidth="1"/>
    <col min="5925" max="5925" width="2.6640625" style="71" customWidth="1"/>
    <col min="5926" max="5926" width="20" style="71" customWidth="1"/>
    <col min="5927" max="5950" width="7" style="71" customWidth="1"/>
    <col min="5951" max="5951" width="1.33203125" style="71" customWidth="1"/>
    <col min="5952" max="5952" width="10" style="71" customWidth="1"/>
    <col min="5953" max="5953" width="3.1640625" style="71" customWidth="1"/>
    <col min="5954" max="5955" width="3.6640625" style="71" customWidth="1"/>
    <col min="5956" max="5956" width="2.33203125" style="71" customWidth="1"/>
    <col min="5957" max="5957" width="1.33203125" style="71" customWidth="1"/>
    <col min="5958" max="5958" width="2.6640625" style="71" customWidth="1"/>
    <col min="5959" max="5959" width="20" style="71" customWidth="1"/>
    <col min="5960" max="5983" width="7" style="71" customWidth="1"/>
    <col min="5984" max="5984" width="1.33203125" style="71" customWidth="1"/>
    <col min="5985" max="5985" width="10" style="71" customWidth="1"/>
    <col min="5986" max="5986" width="3.1640625" style="71" customWidth="1"/>
    <col min="5987" max="5987" width="3.6640625" style="71" customWidth="1"/>
    <col min="5988" max="6144" width="11.83203125" style="71"/>
    <col min="6145" max="6145" width="3.6640625" style="71" customWidth="1"/>
    <col min="6146" max="6146" width="2.33203125" style="71" customWidth="1"/>
    <col min="6147" max="6147" width="1.33203125" style="71" customWidth="1"/>
    <col min="6148" max="6148" width="2.6640625" style="71" customWidth="1"/>
    <col min="6149" max="6149" width="20" style="71" customWidth="1"/>
    <col min="6150" max="6173" width="7" style="71" customWidth="1"/>
    <col min="6174" max="6174" width="1.33203125" style="71" customWidth="1"/>
    <col min="6175" max="6175" width="10" style="71" customWidth="1"/>
    <col min="6176" max="6176" width="3.1640625" style="71" customWidth="1"/>
    <col min="6177" max="6178" width="3.6640625" style="71" customWidth="1"/>
    <col min="6179" max="6179" width="2.33203125" style="71" customWidth="1"/>
    <col min="6180" max="6180" width="1.33203125" style="71" customWidth="1"/>
    <col min="6181" max="6181" width="2.6640625" style="71" customWidth="1"/>
    <col min="6182" max="6182" width="20" style="71" customWidth="1"/>
    <col min="6183" max="6206" width="7" style="71" customWidth="1"/>
    <col min="6207" max="6207" width="1.33203125" style="71" customWidth="1"/>
    <col min="6208" max="6208" width="10" style="71" customWidth="1"/>
    <col min="6209" max="6209" width="3.1640625" style="71" customWidth="1"/>
    <col min="6210" max="6211" width="3.6640625" style="71" customWidth="1"/>
    <col min="6212" max="6212" width="2.33203125" style="71" customWidth="1"/>
    <col min="6213" max="6213" width="1.33203125" style="71" customWidth="1"/>
    <col min="6214" max="6214" width="2.6640625" style="71" customWidth="1"/>
    <col min="6215" max="6215" width="20" style="71" customWidth="1"/>
    <col min="6216" max="6239" width="7" style="71" customWidth="1"/>
    <col min="6240" max="6240" width="1.33203125" style="71" customWidth="1"/>
    <col min="6241" max="6241" width="10" style="71" customWidth="1"/>
    <col min="6242" max="6242" width="3.1640625" style="71" customWidth="1"/>
    <col min="6243" max="6243" width="3.6640625" style="71" customWidth="1"/>
    <col min="6244" max="6400" width="11.83203125" style="71"/>
    <col min="6401" max="6401" width="3.6640625" style="71" customWidth="1"/>
    <col min="6402" max="6402" width="2.33203125" style="71" customWidth="1"/>
    <col min="6403" max="6403" width="1.33203125" style="71" customWidth="1"/>
    <col min="6404" max="6404" width="2.6640625" style="71" customWidth="1"/>
    <col min="6405" max="6405" width="20" style="71" customWidth="1"/>
    <col min="6406" max="6429" width="7" style="71" customWidth="1"/>
    <col min="6430" max="6430" width="1.33203125" style="71" customWidth="1"/>
    <col min="6431" max="6431" width="10" style="71" customWidth="1"/>
    <col min="6432" max="6432" width="3.1640625" style="71" customWidth="1"/>
    <col min="6433" max="6434" width="3.6640625" style="71" customWidth="1"/>
    <col min="6435" max="6435" width="2.33203125" style="71" customWidth="1"/>
    <col min="6436" max="6436" width="1.33203125" style="71" customWidth="1"/>
    <col min="6437" max="6437" width="2.6640625" style="71" customWidth="1"/>
    <col min="6438" max="6438" width="20" style="71" customWidth="1"/>
    <col min="6439" max="6462" width="7" style="71" customWidth="1"/>
    <col min="6463" max="6463" width="1.33203125" style="71" customWidth="1"/>
    <col min="6464" max="6464" width="10" style="71" customWidth="1"/>
    <col min="6465" max="6465" width="3.1640625" style="71" customWidth="1"/>
    <col min="6466" max="6467" width="3.6640625" style="71" customWidth="1"/>
    <col min="6468" max="6468" width="2.33203125" style="71" customWidth="1"/>
    <col min="6469" max="6469" width="1.33203125" style="71" customWidth="1"/>
    <col min="6470" max="6470" width="2.6640625" style="71" customWidth="1"/>
    <col min="6471" max="6471" width="20" style="71" customWidth="1"/>
    <col min="6472" max="6495" width="7" style="71" customWidth="1"/>
    <col min="6496" max="6496" width="1.33203125" style="71" customWidth="1"/>
    <col min="6497" max="6497" width="10" style="71" customWidth="1"/>
    <col min="6498" max="6498" width="3.1640625" style="71" customWidth="1"/>
    <col min="6499" max="6499" width="3.6640625" style="71" customWidth="1"/>
    <col min="6500" max="6656" width="11.83203125" style="71"/>
    <col min="6657" max="6657" width="3.6640625" style="71" customWidth="1"/>
    <col min="6658" max="6658" width="2.33203125" style="71" customWidth="1"/>
    <col min="6659" max="6659" width="1.33203125" style="71" customWidth="1"/>
    <col min="6660" max="6660" width="2.6640625" style="71" customWidth="1"/>
    <col min="6661" max="6661" width="20" style="71" customWidth="1"/>
    <col min="6662" max="6685" width="7" style="71" customWidth="1"/>
    <col min="6686" max="6686" width="1.33203125" style="71" customWidth="1"/>
    <col min="6687" max="6687" width="10" style="71" customWidth="1"/>
    <col min="6688" max="6688" width="3.1640625" style="71" customWidth="1"/>
    <col min="6689" max="6690" width="3.6640625" style="71" customWidth="1"/>
    <col min="6691" max="6691" width="2.33203125" style="71" customWidth="1"/>
    <col min="6692" max="6692" width="1.33203125" style="71" customWidth="1"/>
    <col min="6693" max="6693" width="2.6640625" style="71" customWidth="1"/>
    <col min="6694" max="6694" width="20" style="71" customWidth="1"/>
    <col min="6695" max="6718" width="7" style="71" customWidth="1"/>
    <col min="6719" max="6719" width="1.33203125" style="71" customWidth="1"/>
    <col min="6720" max="6720" width="10" style="71" customWidth="1"/>
    <col min="6721" max="6721" width="3.1640625" style="71" customWidth="1"/>
    <col min="6722" max="6723" width="3.6640625" style="71" customWidth="1"/>
    <col min="6724" max="6724" width="2.33203125" style="71" customWidth="1"/>
    <col min="6725" max="6725" width="1.33203125" style="71" customWidth="1"/>
    <col min="6726" max="6726" width="2.6640625" style="71" customWidth="1"/>
    <col min="6727" max="6727" width="20" style="71" customWidth="1"/>
    <col min="6728" max="6751" width="7" style="71" customWidth="1"/>
    <col min="6752" max="6752" width="1.33203125" style="71" customWidth="1"/>
    <col min="6753" max="6753" width="10" style="71" customWidth="1"/>
    <col min="6754" max="6754" width="3.1640625" style="71" customWidth="1"/>
    <col min="6755" max="6755" width="3.6640625" style="71" customWidth="1"/>
    <col min="6756" max="6912" width="11.83203125" style="71"/>
    <col min="6913" max="6913" width="3.6640625" style="71" customWidth="1"/>
    <col min="6914" max="6914" width="2.33203125" style="71" customWidth="1"/>
    <col min="6915" max="6915" width="1.33203125" style="71" customWidth="1"/>
    <col min="6916" max="6916" width="2.6640625" style="71" customWidth="1"/>
    <col min="6917" max="6917" width="20" style="71" customWidth="1"/>
    <col min="6918" max="6941" width="7" style="71" customWidth="1"/>
    <col min="6942" max="6942" width="1.33203125" style="71" customWidth="1"/>
    <col min="6943" max="6943" width="10" style="71" customWidth="1"/>
    <col min="6944" max="6944" width="3.1640625" style="71" customWidth="1"/>
    <col min="6945" max="6946" width="3.6640625" style="71" customWidth="1"/>
    <col min="6947" max="6947" width="2.33203125" style="71" customWidth="1"/>
    <col min="6948" max="6948" width="1.33203125" style="71" customWidth="1"/>
    <col min="6949" max="6949" width="2.6640625" style="71" customWidth="1"/>
    <col min="6950" max="6950" width="20" style="71" customWidth="1"/>
    <col min="6951" max="6974" width="7" style="71" customWidth="1"/>
    <col min="6975" max="6975" width="1.33203125" style="71" customWidth="1"/>
    <col min="6976" max="6976" width="10" style="71" customWidth="1"/>
    <col min="6977" max="6977" width="3.1640625" style="71" customWidth="1"/>
    <col min="6978" max="6979" width="3.6640625" style="71" customWidth="1"/>
    <col min="6980" max="6980" width="2.33203125" style="71" customWidth="1"/>
    <col min="6981" max="6981" width="1.33203125" style="71" customWidth="1"/>
    <col min="6982" max="6982" width="2.6640625" style="71" customWidth="1"/>
    <col min="6983" max="6983" width="20" style="71" customWidth="1"/>
    <col min="6984" max="7007" width="7" style="71" customWidth="1"/>
    <col min="7008" max="7008" width="1.33203125" style="71" customWidth="1"/>
    <col min="7009" max="7009" width="10" style="71" customWidth="1"/>
    <col min="7010" max="7010" width="3.1640625" style="71" customWidth="1"/>
    <col min="7011" max="7011" width="3.6640625" style="71" customWidth="1"/>
    <col min="7012" max="7168" width="11.83203125" style="71"/>
    <col min="7169" max="7169" width="3.6640625" style="71" customWidth="1"/>
    <col min="7170" max="7170" width="2.33203125" style="71" customWidth="1"/>
    <col min="7171" max="7171" width="1.33203125" style="71" customWidth="1"/>
    <col min="7172" max="7172" width="2.6640625" style="71" customWidth="1"/>
    <col min="7173" max="7173" width="20" style="71" customWidth="1"/>
    <col min="7174" max="7197" width="7" style="71" customWidth="1"/>
    <col min="7198" max="7198" width="1.33203125" style="71" customWidth="1"/>
    <col min="7199" max="7199" width="10" style="71" customWidth="1"/>
    <col min="7200" max="7200" width="3.1640625" style="71" customWidth="1"/>
    <col min="7201" max="7202" width="3.6640625" style="71" customWidth="1"/>
    <col min="7203" max="7203" width="2.33203125" style="71" customWidth="1"/>
    <col min="7204" max="7204" width="1.33203125" style="71" customWidth="1"/>
    <col min="7205" max="7205" width="2.6640625" style="71" customWidth="1"/>
    <col min="7206" max="7206" width="20" style="71" customWidth="1"/>
    <col min="7207" max="7230" width="7" style="71" customWidth="1"/>
    <col min="7231" max="7231" width="1.33203125" style="71" customWidth="1"/>
    <col min="7232" max="7232" width="10" style="71" customWidth="1"/>
    <col min="7233" max="7233" width="3.1640625" style="71" customWidth="1"/>
    <col min="7234" max="7235" width="3.6640625" style="71" customWidth="1"/>
    <col min="7236" max="7236" width="2.33203125" style="71" customWidth="1"/>
    <col min="7237" max="7237" width="1.33203125" style="71" customWidth="1"/>
    <col min="7238" max="7238" width="2.6640625" style="71" customWidth="1"/>
    <col min="7239" max="7239" width="20" style="71" customWidth="1"/>
    <col min="7240" max="7263" width="7" style="71" customWidth="1"/>
    <col min="7264" max="7264" width="1.33203125" style="71" customWidth="1"/>
    <col min="7265" max="7265" width="10" style="71" customWidth="1"/>
    <col min="7266" max="7266" width="3.1640625" style="71" customWidth="1"/>
    <col min="7267" max="7267" width="3.6640625" style="71" customWidth="1"/>
    <col min="7268" max="7424" width="11.83203125" style="71"/>
    <col min="7425" max="7425" width="3.6640625" style="71" customWidth="1"/>
    <col min="7426" max="7426" width="2.33203125" style="71" customWidth="1"/>
    <col min="7427" max="7427" width="1.33203125" style="71" customWidth="1"/>
    <col min="7428" max="7428" width="2.6640625" style="71" customWidth="1"/>
    <col min="7429" max="7429" width="20" style="71" customWidth="1"/>
    <col min="7430" max="7453" width="7" style="71" customWidth="1"/>
    <col min="7454" max="7454" width="1.33203125" style="71" customWidth="1"/>
    <col min="7455" max="7455" width="10" style="71" customWidth="1"/>
    <col min="7456" max="7456" width="3.1640625" style="71" customWidth="1"/>
    <col min="7457" max="7458" width="3.6640625" style="71" customWidth="1"/>
    <col min="7459" max="7459" width="2.33203125" style="71" customWidth="1"/>
    <col min="7460" max="7460" width="1.33203125" style="71" customWidth="1"/>
    <col min="7461" max="7461" width="2.6640625" style="71" customWidth="1"/>
    <col min="7462" max="7462" width="20" style="71" customWidth="1"/>
    <col min="7463" max="7486" width="7" style="71" customWidth="1"/>
    <col min="7487" max="7487" width="1.33203125" style="71" customWidth="1"/>
    <col min="7488" max="7488" width="10" style="71" customWidth="1"/>
    <col min="7489" max="7489" width="3.1640625" style="71" customWidth="1"/>
    <col min="7490" max="7491" width="3.6640625" style="71" customWidth="1"/>
    <col min="7492" max="7492" width="2.33203125" style="71" customWidth="1"/>
    <col min="7493" max="7493" width="1.33203125" style="71" customWidth="1"/>
    <col min="7494" max="7494" width="2.6640625" style="71" customWidth="1"/>
    <col min="7495" max="7495" width="20" style="71" customWidth="1"/>
    <col min="7496" max="7519" width="7" style="71" customWidth="1"/>
    <col min="7520" max="7520" width="1.33203125" style="71" customWidth="1"/>
    <col min="7521" max="7521" width="10" style="71" customWidth="1"/>
    <col min="7522" max="7522" width="3.1640625" style="71" customWidth="1"/>
    <col min="7523" max="7523" width="3.6640625" style="71" customWidth="1"/>
    <col min="7524" max="7680" width="11.83203125" style="71"/>
    <col min="7681" max="7681" width="3.6640625" style="71" customWidth="1"/>
    <col min="7682" max="7682" width="2.33203125" style="71" customWidth="1"/>
    <col min="7683" max="7683" width="1.33203125" style="71" customWidth="1"/>
    <col min="7684" max="7684" width="2.6640625" style="71" customWidth="1"/>
    <col min="7685" max="7685" width="20" style="71" customWidth="1"/>
    <col min="7686" max="7709" width="7" style="71" customWidth="1"/>
    <col min="7710" max="7710" width="1.33203125" style="71" customWidth="1"/>
    <col min="7711" max="7711" width="10" style="71" customWidth="1"/>
    <col min="7712" max="7712" width="3.1640625" style="71" customWidth="1"/>
    <col min="7713" max="7714" width="3.6640625" style="71" customWidth="1"/>
    <col min="7715" max="7715" width="2.33203125" style="71" customWidth="1"/>
    <col min="7716" max="7716" width="1.33203125" style="71" customWidth="1"/>
    <col min="7717" max="7717" width="2.6640625" style="71" customWidth="1"/>
    <col min="7718" max="7718" width="20" style="71" customWidth="1"/>
    <col min="7719" max="7742" width="7" style="71" customWidth="1"/>
    <col min="7743" max="7743" width="1.33203125" style="71" customWidth="1"/>
    <col min="7744" max="7744" width="10" style="71" customWidth="1"/>
    <col min="7745" max="7745" width="3.1640625" style="71" customWidth="1"/>
    <col min="7746" max="7747" width="3.6640625" style="71" customWidth="1"/>
    <col min="7748" max="7748" width="2.33203125" style="71" customWidth="1"/>
    <col min="7749" max="7749" width="1.33203125" style="71" customWidth="1"/>
    <col min="7750" max="7750" width="2.6640625" style="71" customWidth="1"/>
    <col min="7751" max="7751" width="20" style="71" customWidth="1"/>
    <col min="7752" max="7775" width="7" style="71" customWidth="1"/>
    <col min="7776" max="7776" width="1.33203125" style="71" customWidth="1"/>
    <col min="7777" max="7777" width="10" style="71" customWidth="1"/>
    <col min="7778" max="7778" width="3.1640625" style="71" customWidth="1"/>
    <col min="7779" max="7779" width="3.6640625" style="71" customWidth="1"/>
    <col min="7780" max="7936" width="11.83203125" style="71"/>
    <col min="7937" max="7937" width="3.6640625" style="71" customWidth="1"/>
    <col min="7938" max="7938" width="2.33203125" style="71" customWidth="1"/>
    <col min="7939" max="7939" width="1.33203125" style="71" customWidth="1"/>
    <col min="7940" max="7940" width="2.6640625" style="71" customWidth="1"/>
    <col min="7941" max="7941" width="20" style="71" customWidth="1"/>
    <col min="7942" max="7965" width="7" style="71" customWidth="1"/>
    <col min="7966" max="7966" width="1.33203125" style="71" customWidth="1"/>
    <col min="7967" max="7967" width="10" style="71" customWidth="1"/>
    <col min="7968" max="7968" width="3.1640625" style="71" customWidth="1"/>
    <col min="7969" max="7970" width="3.6640625" style="71" customWidth="1"/>
    <col min="7971" max="7971" width="2.33203125" style="71" customWidth="1"/>
    <col min="7972" max="7972" width="1.33203125" style="71" customWidth="1"/>
    <col min="7973" max="7973" width="2.6640625" style="71" customWidth="1"/>
    <col min="7974" max="7974" width="20" style="71" customWidth="1"/>
    <col min="7975" max="7998" width="7" style="71" customWidth="1"/>
    <col min="7999" max="7999" width="1.33203125" style="71" customWidth="1"/>
    <col min="8000" max="8000" width="10" style="71" customWidth="1"/>
    <col min="8001" max="8001" width="3.1640625" style="71" customWidth="1"/>
    <col min="8002" max="8003" width="3.6640625" style="71" customWidth="1"/>
    <col min="8004" max="8004" width="2.33203125" style="71" customWidth="1"/>
    <col min="8005" max="8005" width="1.33203125" style="71" customWidth="1"/>
    <col min="8006" max="8006" width="2.6640625" style="71" customWidth="1"/>
    <col min="8007" max="8007" width="20" style="71" customWidth="1"/>
    <col min="8008" max="8031" width="7" style="71" customWidth="1"/>
    <col min="8032" max="8032" width="1.33203125" style="71" customWidth="1"/>
    <col min="8033" max="8033" width="10" style="71" customWidth="1"/>
    <col min="8034" max="8034" width="3.1640625" style="71" customWidth="1"/>
    <col min="8035" max="8035" width="3.6640625" style="71" customWidth="1"/>
    <col min="8036" max="8192" width="11.83203125" style="71"/>
    <col min="8193" max="8193" width="3.6640625" style="71" customWidth="1"/>
    <col min="8194" max="8194" width="2.33203125" style="71" customWidth="1"/>
    <col min="8195" max="8195" width="1.33203125" style="71" customWidth="1"/>
    <col min="8196" max="8196" width="2.6640625" style="71" customWidth="1"/>
    <col min="8197" max="8197" width="20" style="71" customWidth="1"/>
    <col min="8198" max="8221" width="7" style="71" customWidth="1"/>
    <col min="8222" max="8222" width="1.33203125" style="71" customWidth="1"/>
    <col min="8223" max="8223" width="10" style="71" customWidth="1"/>
    <col min="8224" max="8224" width="3.1640625" style="71" customWidth="1"/>
    <col min="8225" max="8226" width="3.6640625" style="71" customWidth="1"/>
    <col min="8227" max="8227" width="2.33203125" style="71" customWidth="1"/>
    <col min="8228" max="8228" width="1.33203125" style="71" customWidth="1"/>
    <col min="8229" max="8229" width="2.6640625" style="71" customWidth="1"/>
    <col min="8230" max="8230" width="20" style="71" customWidth="1"/>
    <col min="8231" max="8254" width="7" style="71" customWidth="1"/>
    <col min="8255" max="8255" width="1.33203125" style="71" customWidth="1"/>
    <col min="8256" max="8256" width="10" style="71" customWidth="1"/>
    <col min="8257" max="8257" width="3.1640625" style="71" customWidth="1"/>
    <col min="8258" max="8259" width="3.6640625" style="71" customWidth="1"/>
    <col min="8260" max="8260" width="2.33203125" style="71" customWidth="1"/>
    <col min="8261" max="8261" width="1.33203125" style="71" customWidth="1"/>
    <col min="8262" max="8262" width="2.6640625" style="71" customWidth="1"/>
    <col min="8263" max="8263" width="20" style="71" customWidth="1"/>
    <col min="8264" max="8287" width="7" style="71" customWidth="1"/>
    <col min="8288" max="8288" width="1.33203125" style="71" customWidth="1"/>
    <col min="8289" max="8289" width="10" style="71" customWidth="1"/>
    <col min="8290" max="8290" width="3.1640625" style="71" customWidth="1"/>
    <col min="8291" max="8291" width="3.6640625" style="71" customWidth="1"/>
    <col min="8292" max="8448" width="11.83203125" style="71"/>
    <col min="8449" max="8449" width="3.6640625" style="71" customWidth="1"/>
    <col min="8450" max="8450" width="2.33203125" style="71" customWidth="1"/>
    <col min="8451" max="8451" width="1.33203125" style="71" customWidth="1"/>
    <col min="8452" max="8452" width="2.6640625" style="71" customWidth="1"/>
    <col min="8453" max="8453" width="20" style="71" customWidth="1"/>
    <col min="8454" max="8477" width="7" style="71" customWidth="1"/>
    <col min="8478" max="8478" width="1.33203125" style="71" customWidth="1"/>
    <col min="8479" max="8479" width="10" style="71" customWidth="1"/>
    <col min="8480" max="8480" width="3.1640625" style="71" customWidth="1"/>
    <col min="8481" max="8482" width="3.6640625" style="71" customWidth="1"/>
    <col min="8483" max="8483" width="2.33203125" style="71" customWidth="1"/>
    <col min="8484" max="8484" width="1.33203125" style="71" customWidth="1"/>
    <col min="8485" max="8485" width="2.6640625" style="71" customWidth="1"/>
    <col min="8486" max="8486" width="20" style="71" customWidth="1"/>
    <col min="8487" max="8510" width="7" style="71" customWidth="1"/>
    <col min="8511" max="8511" width="1.33203125" style="71" customWidth="1"/>
    <col min="8512" max="8512" width="10" style="71" customWidth="1"/>
    <col min="8513" max="8513" width="3.1640625" style="71" customWidth="1"/>
    <col min="8514" max="8515" width="3.6640625" style="71" customWidth="1"/>
    <col min="8516" max="8516" width="2.33203125" style="71" customWidth="1"/>
    <col min="8517" max="8517" width="1.33203125" style="71" customWidth="1"/>
    <col min="8518" max="8518" width="2.6640625" style="71" customWidth="1"/>
    <col min="8519" max="8519" width="20" style="71" customWidth="1"/>
    <col min="8520" max="8543" width="7" style="71" customWidth="1"/>
    <col min="8544" max="8544" width="1.33203125" style="71" customWidth="1"/>
    <col min="8545" max="8545" width="10" style="71" customWidth="1"/>
    <col min="8546" max="8546" width="3.1640625" style="71" customWidth="1"/>
    <col min="8547" max="8547" width="3.6640625" style="71" customWidth="1"/>
    <col min="8548" max="8704" width="11.83203125" style="71"/>
    <col min="8705" max="8705" width="3.6640625" style="71" customWidth="1"/>
    <col min="8706" max="8706" width="2.33203125" style="71" customWidth="1"/>
    <col min="8707" max="8707" width="1.33203125" style="71" customWidth="1"/>
    <col min="8708" max="8708" width="2.6640625" style="71" customWidth="1"/>
    <col min="8709" max="8709" width="20" style="71" customWidth="1"/>
    <col min="8710" max="8733" width="7" style="71" customWidth="1"/>
    <col min="8734" max="8734" width="1.33203125" style="71" customWidth="1"/>
    <col min="8735" max="8735" width="10" style="71" customWidth="1"/>
    <col min="8736" max="8736" width="3.1640625" style="71" customWidth="1"/>
    <col min="8737" max="8738" width="3.6640625" style="71" customWidth="1"/>
    <col min="8739" max="8739" width="2.33203125" style="71" customWidth="1"/>
    <col min="8740" max="8740" width="1.33203125" style="71" customWidth="1"/>
    <col min="8741" max="8741" width="2.6640625" style="71" customWidth="1"/>
    <col min="8742" max="8742" width="20" style="71" customWidth="1"/>
    <col min="8743" max="8766" width="7" style="71" customWidth="1"/>
    <col min="8767" max="8767" width="1.33203125" style="71" customWidth="1"/>
    <col min="8768" max="8768" width="10" style="71" customWidth="1"/>
    <col min="8769" max="8769" width="3.1640625" style="71" customWidth="1"/>
    <col min="8770" max="8771" width="3.6640625" style="71" customWidth="1"/>
    <col min="8772" max="8772" width="2.33203125" style="71" customWidth="1"/>
    <col min="8773" max="8773" width="1.33203125" style="71" customWidth="1"/>
    <col min="8774" max="8774" width="2.6640625" style="71" customWidth="1"/>
    <col min="8775" max="8775" width="20" style="71" customWidth="1"/>
    <col min="8776" max="8799" width="7" style="71" customWidth="1"/>
    <col min="8800" max="8800" width="1.33203125" style="71" customWidth="1"/>
    <col min="8801" max="8801" width="10" style="71" customWidth="1"/>
    <col min="8802" max="8802" width="3.1640625" style="71" customWidth="1"/>
    <col min="8803" max="8803" width="3.6640625" style="71" customWidth="1"/>
    <col min="8804" max="8960" width="11.83203125" style="71"/>
    <col min="8961" max="8961" width="3.6640625" style="71" customWidth="1"/>
    <col min="8962" max="8962" width="2.33203125" style="71" customWidth="1"/>
    <col min="8963" max="8963" width="1.33203125" style="71" customWidth="1"/>
    <col min="8964" max="8964" width="2.6640625" style="71" customWidth="1"/>
    <col min="8965" max="8965" width="20" style="71" customWidth="1"/>
    <col min="8966" max="8989" width="7" style="71" customWidth="1"/>
    <col min="8990" max="8990" width="1.33203125" style="71" customWidth="1"/>
    <col min="8991" max="8991" width="10" style="71" customWidth="1"/>
    <col min="8992" max="8992" width="3.1640625" style="71" customWidth="1"/>
    <col min="8993" max="8994" width="3.6640625" style="71" customWidth="1"/>
    <col min="8995" max="8995" width="2.33203125" style="71" customWidth="1"/>
    <col min="8996" max="8996" width="1.33203125" style="71" customWidth="1"/>
    <col min="8997" max="8997" width="2.6640625" style="71" customWidth="1"/>
    <col min="8998" max="8998" width="20" style="71" customWidth="1"/>
    <col min="8999" max="9022" width="7" style="71" customWidth="1"/>
    <col min="9023" max="9023" width="1.33203125" style="71" customWidth="1"/>
    <col min="9024" max="9024" width="10" style="71" customWidth="1"/>
    <col min="9025" max="9025" width="3.1640625" style="71" customWidth="1"/>
    <col min="9026" max="9027" width="3.6640625" style="71" customWidth="1"/>
    <col min="9028" max="9028" width="2.33203125" style="71" customWidth="1"/>
    <col min="9029" max="9029" width="1.33203125" style="71" customWidth="1"/>
    <col min="9030" max="9030" width="2.6640625" style="71" customWidth="1"/>
    <col min="9031" max="9031" width="20" style="71" customWidth="1"/>
    <col min="9032" max="9055" width="7" style="71" customWidth="1"/>
    <col min="9056" max="9056" width="1.33203125" style="71" customWidth="1"/>
    <col min="9057" max="9057" width="10" style="71" customWidth="1"/>
    <col min="9058" max="9058" width="3.1640625" style="71" customWidth="1"/>
    <col min="9059" max="9059" width="3.6640625" style="71" customWidth="1"/>
    <col min="9060" max="9216" width="11.83203125" style="71"/>
    <col min="9217" max="9217" width="3.6640625" style="71" customWidth="1"/>
    <col min="9218" max="9218" width="2.33203125" style="71" customWidth="1"/>
    <col min="9219" max="9219" width="1.33203125" style="71" customWidth="1"/>
    <col min="9220" max="9220" width="2.6640625" style="71" customWidth="1"/>
    <col min="9221" max="9221" width="20" style="71" customWidth="1"/>
    <col min="9222" max="9245" width="7" style="71" customWidth="1"/>
    <col min="9246" max="9246" width="1.33203125" style="71" customWidth="1"/>
    <col min="9247" max="9247" width="10" style="71" customWidth="1"/>
    <col min="9248" max="9248" width="3.1640625" style="71" customWidth="1"/>
    <col min="9249" max="9250" width="3.6640625" style="71" customWidth="1"/>
    <col min="9251" max="9251" width="2.33203125" style="71" customWidth="1"/>
    <col min="9252" max="9252" width="1.33203125" style="71" customWidth="1"/>
    <col min="9253" max="9253" width="2.6640625" style="71" customWidth="1"/>
    <col min="9254" max="9254" width="20" style="71" customWidth="1"/>
    <col min="9255" max="9278" width="7" style="71" customWidth="1"/>
    <col min="9279" max="9279" width="1.33203125" style="71" customWidth="1"/>
    <col min="9280" max="9280" width="10" style="71" customWidth="1"/>
    <col min="9281" max="9281" width="3.1640625" style="71" customWidth="1"/>
    <col min="9282" max="9283" width="3.6640625" style="71" customWidth="1"/>
    <col min="9284" max="9284" width="2.33203125" style="71" customWidth="1"/>
    <col min="9285" max="9285" width="1.33203125" style="71" customWidth="1"/>
    <col min="9286" max="9286" width="2.6640625" style="71" customWidth="1"/>
    <col min="9287" max="9287" width="20" style="71" customWidth="1"/>
    <col min="9288" max="9311" width="7" style="71" customWidth="1"/>
    <col min="9312" max="9312" width="1.33203125" style="71" customWidth="1"/>
    <col min="9313" max="9313" width="10" style="71" customWidth="1"/>
    <col min="9314" max="9314" width="3.1640625" style="71" customWidth="1"/>
    <col min="9315" max="9315" width="3.6640625" style="71" customWidth="1"/>
    <col min="9316" max="9472" width="11.83203125" style="71"/>
    <col min="9473" max="9473" width="3.6640625" style="71" customWidth="1"/>
    <col min="9474" max="9474" width="2.33203125" style="71" customWidth="1"/>
    <col min="9475" max="9475" width="1.33203125" style="71" customWidth="1"/>
    <col min="9476" max="9476" width="2.6640625" style="71" customWidth="1"/>
    <col min="9477" max="9477" width="20" style="71" customWidth="1"/>
    <col min="9478" max="9501" width="7" style="71" customWidth="1"/>
    <col min="9502" max="9502" width="1.33203125" style="71" customWidth="1"/>
    <col min="9503" max="9503" width="10" style="71" customWidth="1"/>
    <col min="9504" max="9504" width="3.1640625" style="71" customWidth="1"/>
    <col min="9505" max="9506" width="3.6640625" style="71" customWidth="1"/>
    <col min="9507" max="9507" width="2.33203125" style="71" customWidth="1"/>
    <col min="9508" max="9508" width="1.33203125" style="71" customWidth="1"/>
    <col min="9509" max="9509" width="2.6640625" style="71" customWidth="1"/>
    <col min="9510" max="9510" width="20" style="71" customWidth="1"/>
    <col min="9511" max="9534" width="7" style="71" customWidth="1"/>
    <col min="9535" max="9535" width="1.33203125" style="71" customWidth="1"/>
    <col min="9536" max="9536" width="10" style="71" customWidth="1"/>
    <col min="9537" max="9537" width="3.1640625" style="71" customWidth="1"/>
    <col min="9538" max="9539" width="3.6640625" style="71" customWidth="1"/>
    <col min="9540" max="9540" width="2.33203125" style="71" customWidth="1"/>
    <col min="9541" max="9541" width="1.33203125" style="71" customWidth="1"/>
    <col min="9542" max="9542" width="2.6640625" style="71" customWidth="1"/>
    <col min="9543" max="9543" width="20" style="71" customWidth="1"/>
    <col min="9544" max="9567" width="7" style="71" customWidth="1"/>
    <col min="9568" max="9568" width="1.33203125" style="71" customWidth="1"/>
    <col min="9569" max="9569" width="10" style="71" customWidth="1"/>
    <col min="9570" max="9570" width="3.1640625" style="71" customWidth="1"/>
    <col min="9571" max="9571" width="3.6640625" style="71" customWidth="1"/>
    <col min="9572" max="9728" width="11.83203125" style="71"/>
    <col min="9729" max="9729" width="3.6640625" style="71" customWidth="1"/>
    <col min="9730" max="9730" width="2.33203125" style="71" customWidth="1"/>
    <col min="9731" max="9731" width="1.33203125" style="71" customWidth="1"/>
    <col min="9732" max="9732" width="2.6640625" style="71" customWidth="1"/>
    <col min="9733" max="9733" width="20" style="71" customWidth="1"/>
    <col min="9734" max="9757" width="7" style="71" customWidth="1"/>
    <col min="9758" max="9758" width="1.33203125" style="71" customWidth="1"/>
    <col min="9759" max="9759" width="10" style="71" customWidth="1"/>
    <col min="9760" max="9760" width="3.1640625" style="71" customWidth="1"/>
    <col min="9761" max="9762" width="3.6640625" style="71" customWidth="1"/>
    <col min="9763" max="9763" width="2.33203125" style="71" customWidth="1"/>
    <col min="9764" max="9764" width="1.33203125" style="71" customWidth="1"/>
    <col min="9765" max="9765" width="2.6640625" style="71" customWidth="1"/>
    <col min="9766" max="9766" width="20" style="71" customWidth="1"/>
    <col min="9767" max="9790" width="7" style="71" customWidth="1"/>
    <col min="9791" max="9791" width="1.33203125" style="71" customWidth="1"/>
    <col min="9792" max="9792" width="10" style="71" customWidth="1"/>
    <col min="9793" max="9793" width="3.1640625" style="71" customWidth="1"/>
    <col min="9794" max="9795" width="3.6640625" style="71" customWidth="1"/>
    <col min="9796" max="9796" width="2.33203125" style="71" customWidth="1"/>
    <col min="9797" max="9797" width="1.33203125" style="71" customWidth="1"/>
    <col min="9798" max="9798" width="2.6640625" style="71" customWidth="1"/>
    <col min="9799" max="9799" width="20" style="71" customWidth="1"/>
    <col min="9800" max="9823" width="7" style="71" customWidth="1"/>
    <col min="9824" max="9824" width="1.33203125" style="71" customWidth="1"/>
    <col min="9825" max="9825" width="10" style="71" customWidth="1"/>
    <col min="9826" max="9826" width="3.1640625" style="71" customWidth="1"/>
    <col min="9827" max="9827" width="3.6640625" style="71" customWidth="1"/>
    <col min="9828" max="9984" width="11.83203125" style="71"/>
    <col min="9985" max="9985" width="3.6640625" style="71" customWidth="1"/>
    <col min="9986" max="9986" width="2.33203125" style="71" customWidth="1"/>
    <col min="9987" max="9987" width="1.33203125" style="71" customWidth="1"/>
    <col min="9988" max="9988" width="2.6640625" style="71" customWidth="1"/>
    <col min="9989" max="9989" width="20" style="71" customWidth="1"/>
    <col min="9990" max="10013" width="7" style="71" customWidth="1"/>
    <col min="10014" max="10014" width="1.33203125" style="71" customWidth="1"/>
    <col min="10015" max="10015" width="10" style="71" customWidth="1"/>
    <col min="10016" max="10016" width="3.1640625" style="71" customWidth="1"/>
    <col min="10017" max="10018" width="3.6640625" style="71" customWidth="1"/>
    <col min="10019" max="10019" width="2.33203125" style="71" customWidth="1"/>
    <col min="10020" max="10020" width="1.33203125" style="71" customWidth="1"/>
    <col min="10021" max="10021" width="2.6640625" style="71" customWidth="1"/>
    <col min="10022" max="10022" width="20" style="71" customWidth="1"/>
    <col min="10023" max="10046" width="7" style="71" customWidth="1"/>
    <col min="10047" max="10047" width="1.33203125" style="71" customWidth="1"/>
    <col min="10048" max="10048" width="10" style="71" customWidth="1"/>
    <col min="10049" max="10049" width="3.1640625" style="71" customWidth="1"/>
    <col min="10050" max="10051" width="3.6640625" style="71" customWidth="1"/>
    <col min="10052" max="10052" width="2.33203125" style="71" customWidth="1"/>
    <col min="10053" max="10053" width="1.33203125" style="71" customWidth="1"/>
    <col min="10054" max="10054" width="2.6640625" style="71" customWidth="1"/>
    <col min="10055" max="10055" width="20" style="71" customWidth="1"/>
    <col min="10056" max="10079" width="7" style="71" customWidth="1"/>
    <col min="10080" max="10080" width="1.33203125" style="71" customWidth="1"/>
    <col min="10081" max="10081" width="10" style="71" customWidth="1"/>
    <col min="10082" max="10082" width="3.1640625" style="71" customWidth="1"/>
    <col min="10083" max="10083" width="3.6640625" style="71" customWidth="1"/>
    <col min="10084" max="10240" width="11.83203125" style="71"/>
    <col min="10241" max="10241" width="3.6640625" style="71" customWidth="1"/>
    <col min="10242" max="10242" width="2.33203125" style="71" customWidth="1"/>
    <col min="10243" max="10243" width="1.33203125" style="71" customWidth="1"/>
    <col min="10244" max="10244" width="2.6640625" style="71" customWidth="1"/>
    <col min="10245" max="10245" width="20" style="71" customWidth="1"/>
    <col min="10246" max="10269" width="7" style="71" customWidth="1"/>
    <col min="10270" max="10270" width="1.33203125" style="71" customWidth="1"/>
    <col min="10271" max="10271" width="10" style="71" customWidth="1"/>
    <col min="10272" max="10272" width="3.1640625" style="71" customWidth="1"/>
    <col min="10273" max="10274" width="3.6640625" style="71" customWidth="1"/>
    <col min="10275" max="10275" width="2.33203125" style="71" customWidth="1"/>
    <col min="10276" max="10276" width="1.33203125" style="71" customWidth="1"/>
    <col min="10277" max="10277" width="2.6640625" style="71" customWidth="1"/>
    <col min="10278" max="10278" width="20" style="71" customWidth="1"/>
    <col min="10279" max="10302" width="7" style="71" customWidth="1"/>
    <col min="10303" max="10303" width="1.33203125" style="71" customWidth="1"/>
    <col min="10304" max="10304" width="10" style="71" customWidth="1"/>
    <col min="10305" max="10305" width="3.1640625" style="71" customWidth="1"/>
    <col min="10306" max="10307" width="3.6640625" style="71" customWidth="1"/>
    <col min="10308" max="10308" width="2.33203125" style="71" customWidth="1"/>
    <col min="10309" max="10309" width="1.33203125" style="71" customWidth="1"/>
    <col min="10310" max="10310" width="2.6640625" style="71" customWidth="1"/>
    <col min="10311" max="10311" width="20" style="71" customWidth="1"/>
    <col min="10312" max="10335" width="7" style="71" customWidth="1"/>
    <col min="10336" max="10336" width="1.33203125" style="71" customWidth="1"/>
    <col min="10337" max="10337" width="10" style="71" customWidth="1"/>
    <col min="10338" max="10338" width="3.1640625" style="71" customWidth="1"/>
    <col min="10339" max="10339" width="3.6640625" style="71" customWidth="1"/>
    <col min="10340" max="10496" width="11.83203125" style="71"/>
    <col min="10497" max="10497" width="3.6640625" style="71" customWidth="1"/>
    <col min="10498" max="10498" width="2.33203125" style="71" customWidth="1"/>
    <col min="10499" max="10499" width="1.33203125" style="71" customWidth="1"/>
    <col min="10500" max="10500" width="2.6640625" style="71" customWidth="1"/>
    <col min="10501" max="10501" width="20" style="71" customWidth="1"/>
    <col min="10502" max="10525" width="7" style="71" customWidth="1"/>
    <col min="10526" max="10526" width="1.33203125" style="71" customWidth="1"/>
    <col min="10527" max="10527" width="10" style="71" customWidth="1"/>
    <col min="10528" max="10528" width="3.1640625" style="71" customWidth="1"/>
    <col min="10529" max="10530" width="3.6640625" style="71" customWidth="1"/>
    <col min="10531" max="10531" width="2.33203125" style="71" customWidth="1"/>
    <col min="10532" max="10532" width="1.33203125" style="71" customWidth="1"/>
    <col min="10533" max="10533" width="2.6640625" style="71" customWidth="1"/>
    <col min="10534" max="10534" width="20" style="71" customWidth="1"/>
    <col min="10535" max="10558" width="7" style="71" customWidth="1"/>
    <col min="10559" max="10559" width="1.33203125" style="71" customWidth="1"/>
    <col min="10560" max="10560" width="10" style="71" customWidth="1"/>
    <col min="10561" max="10561" width="3.1640625" style="71" customWidth="1"/>
    <col min="10562" max="10563" width="3.6640625" style="71" customWidth="1"/>
    <col min="10564" max="10564" width="2.33203125" style="71" customWidth="1"/>
    <col min="10565" max="10565" width="1.33203125" style="71" customWidth="1"/>
    <col min="10566" max="10566" width="2.6640625" style="71" customWidth="1"/>
    <col min="10567" max="10567" width="20" style="71" customWidth="1"/>
    <col min="10568" max="10591" width="7" style="71" customWidth="1"/>
    <col min="10592" max="10592" width="1.33203125" style="71" customWidth="1"/>
    <col min="10593" max="10593" width="10" style="71" customWidth="1"/>
    <col min="10594" max="10594" width="3.1640625" style="71" customWidth="1"/>
    <col min="10595" max="10595" width="3.6640625" style="71" customWidth="1"/>
    <col min="10596" max="10752" width="11.83203125" style="71"/>
    <col min="10753" max="10753" width="3.6640625" style="71" customWidth="1"/>
    <col min="10754" max="10754" width="2.33203125" style="71" customWidth="1"/>
    <col min="10755" max="10755" width="1.33203125" style="71" customWidth="1"/>
    <col min="10756" max="10756" width="2.6640625" style="71" customWidth="1"/>
    <col min="10757" max="10757" width="20" style="71" customWidth="1"/>
    <col min="10758" max="10781" width="7" style="71" customWidth="1"/>
    <col min="10782" max="10782" width="1.33203125" style="71" customWidth="1"/>
    <col min="10783" max="10783" width="10" style="71" customWidth="1"/>
    <col min="10784" max="10784" width="3.1640625" style="71" customWidth="1"/>
    <col min="10785" max="10786" width="3.6640625" style="71" customWidth="1"/>
    <col min="10787" max="10787" width="2.33203125" style="71" customWidth="1"/>
    <col min="10788" max="10788" width="1.33203125" style="71" customWidth="1"/>
    <col min="10789" max="10789" width="2.6640625" style="71" customWidth="1"/>
    <col min="10790" max="10790" width="20" style="71" customWidth="1"/>
    <col min="10791" max="10814" width="7" style="71" customWidth="1"/>
    <col min="10815" max="10815" width="1.33203125" style="71" customWidth="1"/>
    <col min="10816" max="10816" width="10" style="71" customWidth="1"/>
    <col min="10817" max="10817" width="3.1640625" style="71" customWidth="1"/>
    <col min="10818" max="10819" width="3.6640625" style="71" customWidth="1"/>
    <col min="10820" max="10820" width="2.33203125" style="71" customWidth="1"/>
    <col min="10821" max="10821" width="1.33203125" style="71" customWidth="1"/>
    <col min="10822" max="10822" width="2.6640625" style="71" customWidth="1"/>
    <col min="10823" max="10823" width="20" style="71" customWidth="1"/>
    <col min="10824" max="10847" width="7" style="71" customWidth="1"/>
    <col min="10848" max="10848" width="1.33203125" style="71" customWidth="1"/>
    <col min="10849" max="10849" width="10" style="71" customWidth="1"/>
    <col min="10850" max="10850" width="3.1640625" style="71" customWidth="1"/>
    <col min="10851" max="10851" width="3.6640625" style="71" customWidth="1"/>
    <col min="10852" max="11008" width="11.83203125" style="71"/>
    <col min="11009" max="11009" width="3.6640625" style="71" customWidth="1"/>
    <col min="11010" max="11010" width="2.33203125" style="71" customWidth="1"/>
    <col min="11011" max="11011" width="1.33203125" style="71" customWidth="1"/>
    <col min="11012" max="11012" width="2.6640625" style="71" customWidth="1"/>
    <col min="11013" max="11013" width="20" style="71" customWidth="1"/>
    <col min="11014" max="11037" width="7" style="71" customWidth="1"/>
    <col min="11038" max="11038" width="1.33203125" style="71" customWidth="1"/>
    <col min="11039" max="11039" width="10" style="71" customWidth="1"/>
    <col min="11040" max="11040" width="3.1640625" style="71" customWidth="1"/>
    <col min="11041" max="11042" width="3.6640625" style="71" customWidth="1"/>
    <col min="11043" max="11043" width="2.33203125" style="71" customWidth="1"/>
    <col min="11044" max="11044" width="1.33203125" style="71" customWidth="1"/>
    <col min="11045" max="11045" width="2.6640625" style="71" customWidth="1"/>
    <col min="11046" max="11046" width="20" style="71" customWidth="1"/>
    <col min="11047" max="11070" width="7" style="71" customWidth="1"/>
    <col min="11071" max="11071" width="1.33203125" style="71" customWidth="1"/>
    <col min="11072" max="11072" width="10" style="71" customWidth="1"/>
    <col min="11073" max="11073" width="3.1640625" style="71" customWidth="1"/>
    <col min="11074" max="11075" width="3.6640625" style="71" customWidth="1"/>
    <col min="11076" max="11076" width="2.33203125" style="71" customWidth="1"/>
    <col min="11077" max="11077" width="1.33203125" style="71" customWidth="1"/>
    <col min="11078" max="11078" width="2.6640625" style="71" customWidth="1"/>
    <col min="11079" max="11079" width="20" style="71" customWidth="1"/>
    <col min="11080" max="11103" width="7" style="71" customWidth="1"/>
    <col min="11104" max="11104" width="1.33203125" style="71" customWidth="1"/>
    <col min="11105" max="11105" width="10" style="71" customWidth="1"/>
    <col min="11106" max="11106" width="3.1640625" style="71" customWidth="1"/>
    <col min="11107" max="11107" width="3.6640625" style="71" customWidth="1"/>
    <col min="11108" max="11264" width="11.83203125" style="71"/>
    <col min="11265" max="11265" width="3.6640625" style="71" customWidth="1"/>
    <col min="11266" max="11266" width="2.33203125" style="71" customWidth="1"/>
    <col min="11267" max="11267" width="1.33203125" style="71" customWidth="1"/>
    <col min="11268" max="11268" width="2.6640625" style="71" customWidth="1"/>
    <col min="11269" max="11269" width="20" style="71" customWidth="1"/>
    <col min="11270" max="11293" width="7" style="71" customWidth="1"/>
    <col min="11294" max="11294" width="1.33203125" style="71" customWidth="1"/>
    <col min="11295" max="11295" width="10" style="71" customWidth="1"/>
    <col min="11296" max="11296" width="3.1640625" style="71" customWidth="1"/>
    <col min="11297" max="11298" width="3.6640625" style="71" customWidth="1"/>
    <col min="11299" max="11299" width="2.33203125" style="71" customWidth="1"/>
    <col min="11300" max="11300" width="1.33203125" style="71" customWidth="1"/>
    <col min="11301" max="11301" width="2.6640625" style="71" customWidth="1"/>
    <col min="11302" max="11302" width="20" style="71" customWidth="1"/>
    <col min="11303" max="11326" width="7" style="71" customWidth="1"/>
    <col min="11327" max="11327" width="1.33203125" style="71" customWidth="1"/>
    <col min="11328" max="11328" width="10" style="71" customWidth="1"/>
    <col min="11329" max="11329" width="3.1640625" style="71" customWidth="1"/>
    <col min="11330" max="11331" width="3.6640625" style="71" customWidth="1"/>
    <col min="11332" max="11332" width="2.33203125" style="71" customWidth="1"/>
    <col min="11333" max="11333" width="1.33203125" style="71" customWidth="1"/>
    <col min="11334" max="11334" width="2.6640625" style="71" customWidth="1"/>
    <col min="11335" max="11335" width="20" style="71" customWidth="1"/>
    <col min="11336" max="11359" width="7" style="71" customWidth="1"/>
    <col min="11360" max="11360" width="1.33203125" style="71" customWidth="1"/>
    <col min="11361" max="11361" width="10" style="71" customWidth="1"/>
    <col min="11362" max="11362" width="3.1640625" style="71" customWidth="1"/>
    <col min="11363" max="11363" width="3.6640625" style="71" customWidth="1"/>
    <col min="11364" max="11520" width="11.83203125" style="71"/>
    <col min="11521" max="11521" width="3.6640625" style="71" customWidth="1"/>
    <col min="11522" max="11522" width="2.33203125" style="71" customWidth="1"/>
    <col min="11523" max="11523" width="1.33203125" style="71" customWidth="1"/>
    <col min="11524" max="11524" width="2.6640625" style="71" customWidth="1"/>
    <col min="11525" max="11525" width="20" style="71" customWidth="1"/>
    <col min="11526" max="11549" width="7" style="71" customWidth="1"/>
    <col min="11550" max="11550" width="1.33203125" style="71" customWidth="1"/>
    <col min="11551" max="11551" width="10" style="71" customWidth="1"/>
    <col min="11552" max="11552" width="3.1640625" style="71" customWidth="1"/>
    <col min="11553" max="11554" width="3.6640625" style="71" customWidth="1"/>
    <col min="11555" max="11555" width="2.33203125" style="71" customWidth="1"/>
    <col min="11556" max="11556" width="1.33203125" style="71" customWidth="1"/>
    <col min="11557" max="11557" width="2.6640625" style="71" customWidth="1"/>
    <col min="11558" max="11558" width="20" style="71" customWidth="1"/>
    <col min="11559" max="11582" width="7" style="71" customWidth="1"/>
    <col min="11583" max="11583" width="1.33203125" style="71" customWidth="1"/>
    <col min="11584" max="11584" width="10" style="71" customWidth="1"/>
    <col min="11585" max="11585" width="3.1640625" style="71" customWidth="1"/>
    <col min="11586" max="11587" width="3.6640625" style="71" customWidth="1"/>
    <col min="11588" max="11588" width="2.33203125" style="71" customWidth="1"/>
    <col min="11589" max="11589" width="1.33203125" style="71" customWidth="1"/>
    <col min="11590" max="11590" width="2.6640625" style="71" customWidth="1"/>
    <col min="11591" max="11591" width="20" style="71" customWidth="1"/>
    <col min="11592" max="11615" width="7" style="71" customWidth="1"/>
    <col min="11616" max="11616" width="1.33203125" style="71" customWidth="1"/>
    <col min="11617" max="11617" width="10" style="71" customWidth="1"/>
    <col min="11618" max="11618" width="3.1640625" style="71" customWidth="1"/>
    <col min="11619" max="11619" width="3.6640625" style="71" customWidth="1"/>
    <col min="11620" max="11776" width="11.83203125" style="71"/>
    <col min="11777" max="11777" width="3.6640625" style="71" customWidth="1"/>
    <col min="11778" max="11778" width="2.33203125" style="71" customWidth="1"/>
    <col min="11779" max="11779" width="1.33203125" style="71" customWidth="1"/>
    <col min="11780" max="11780" width="2.6640625" style="71" customWidth="1"/>
    <col min="11781" max="11781" width="20" style="71" customWidth="1"/>
    <col min="11782" max="11805" width="7" style="71" customWidth="1"/>
    <col min="11806" max="11806" width="1.33203125" style="71" customWidth="1"/>
    <col min="11807" max="11807" width="10" style="71" customWidth="1"/>
    <col min="11808" max="11808" width="3.1640625" style="71" customWidth="1"/>
    <col min="11809" max="11810" width="3.6640625" style="71" customWidth="1"/>
    <col min="11811" max="11811" width="2.33203125" style="71" customWidth="1"/>
    <col min="11812" max="11812" width="1.33203125" style="71" customWidth="1"/>
    <col min="11813" max="11813" width="2.6640625" style="71" customWidth="1"/>
    <col min="11814" max="11814" width="20" style="71" customWidth="1"/>
    <col min="11815" max="11838" width="7" style="71" customWidth="1"/>
    <col min="11839" max="11839" width="1.33203125" style="71" customWidth="1"/>
    <col min="11840" max="11840" width="10" style="71" customWidth="1"/>
    <col min="11841" max="11841" width="3.1640625" style="71" customWidth="1"/>
    <col min="11842" max="11843" width="3.6640625" style="71" customWidth="1"/>
    <col min="11844" max="11844" width="2.33203125" style="71" customWidth="1"/>
    <col min="11845" max="11845" width="1.33203125" style="71" customWidth="1"/>
    <col min="11846" max="11846" width="2.6640625" style="71" customWidth="1"/>
    <col min="11847" max="11847" width="20" style="71" customWidth="1"/>
    <col min="11848" max="11871" width="7" style="71" customWidth="1"/>
    <col min="11872" max="11872" width="1.33203125" style="71" customWidth="1"/>
    <col min="11873" max="11873" width="10" style="71" customWidth="1"/>
    <col min="11874" max="11874" width="3.1640625" style="71" customWidth="1"/>
    <col min="11875" max="11875" width="3.6640625" style="71" customWidth="1"/>
    <col min="11876" max="12032" width="11.83203125" style="71"/>
    <col min="12033" max="12033" width="3.6640625" style="71" customWidth="1"/>
    <col min="12034" max="12034" width="2.33203125" style="71" customWidth="1"/>
    <col min="12035" max="12035" width="1.33203125" style="71" customWidth="1"/>
    <col min="12036" max="12036" width="2.6640625" style="71" customWidth="1"/>
    <col min="12037" max="12037" width="20" style="71" customWidth="1"/>
    <col min="12038" max="12061" width="7" style="71" customWidth="1"/>
    <col min="12062" max="12062" width="1.33203125" style="71" customWidth="1"/>
    <col min="12063" max="12063" width="10" style="71" customWidth="1"/>
    <col min="12064" max="12064" width="3.1640625" style="71" customWidth="1"/>
    <col min="12065" max="12066" width="3.6640625" style="71" customWidth="1"/>
    <col min="12067" max="12067" width="2.33203125" style="71" customWidth="1"/>
    <col min="12068" max="12068" width="1.33203125" style="71" customWidth="1"/>
    <col min="12069" max="12069" width="2.6640625" style="71" customWidth="1"/>
    <col min="12070" max="12070" width="20" style="71" customWidth="1"/>
    <col min="12071" max="12094" width="7" style="71" customWidth="1"/>
    <col min="12095" max="12095" width="1.33203125" style="71" customWidth="1"/>
    <col min="12096" max="12096" width="10" style="71" customWidth="1"/>
    <col min="12097" max="12097" width="3.1640625" style="71" customWidth="1"/>
    <col min="12098" max="12099" width="3.6640625" style="71" customWidth="1"/>
    <col min="12100" max="12100" width="2.33203125" style="71" customWidth="1"/>
    <col min="12101" max="12101" width="1.33203125" style="71" customWidth="1"/>
    <col min="12102" max="12102" width="2.6640625" style="71" customWidth="1"/>
    <col min="12103" max="12103" width="20" style="71" customWidth="1"/>
    <col min="12104" max="12127" width="7" style="71" customWidth="1"/>
    <col min="12128" max="12128" width="1.33203125" style="71" customWidth="1"/>
    <col min="12129" max="12129" width="10" style="71" customWidth="1"/>
    <col min="12130" max="12130" width="3.1640625" style="71" customWidth="1"/>
    <col min="12131" max="12131" width="3.6640625" style="71" customWidth="1"/>
    <col min="12132" max="12288" width="11.83203125" style="71"/>
    <col min="12289" max="12289" width="3.6640625" style="71" customWidth="1"/>
    <col min="12290" max="12290" width="2.33203125" style="71" customWidth="1"/>
    <col min="12291" max="12291" width="1.33203125" style="71" customWidth="1"/>
    <col min="12292" max="12292" width="2.6640625" style="71" customWidth="1"/>
    <col min="12293" max="12293" width="20" style="71" customWidth="1"/>
    <col min="12294" max="12317" width="7" style="71" customWidth="1"/>
    <col min="12318" max="12318" width="1.33203125" style="71" customWidth="1"/>
    <col min="12319" max="12319" width="10" style="71" customWidth="1"/>
    <col min="12320" max="12320" width="3.1640625" style="71" customWidth="1"/>
    <col min="12321" max="12322" width="3.6640625" style="71" customWidth="1"/>
    <col min="12323" max="12323" width="2.33203125" style="71" customWidth="1"/>
    <col min="12324" max="12324" width="1.33203125" style="71" customWidth="1"/>
    <col min="12325" max="12325" width="2.6640625" style="71" customWidth="1"/>
    <col min="12326" max="12326" width="20" style="71" customWidth="1"/>
    <col min="12327" max="12350" width="7" style="71" customWidth="1"/>
    <col min="12351" max="12351" width="1.33203125" style="71" customWidth="1"/>
    <col min="12352" max="12352" width="10" style="71" customWidth="1"/>
    <col min="12353" max="12353" width="3.1640625" style="71" customWidth="1"/>
    <col min="12354" max="12355" width="3.6640625" style="71" customWidth="1"/>
    <col min="12356" max="12356" width="2.33203125" style="71" customWidth="1"/>
    <col min="12357" max="12357" width="1.33203125" style="71" customWidth="1"/>
    <col min="12358" max="12358" width="2.6640625" style="71" customWidth="1"/>
    <col min="12359" max="12359" width="20" style="71" customWidth="1"/>
    <col min="12360" max="12383" width="7" style="71" customWidth="1"/>
    <col min="12384" max="12384" width="1.33203125" style="71" customWidth="1"/>
    <col min="12385" max="12385" width="10" style="71" customWidth="1"/>
    <col min="12386" max="12386" width="3.1640625" style="71" customWidth="1"/>
    <col min="12387" max="12387" width="3.6640625" style="71" customWidth="1"/>
    <col min="12388" max="12544" width="11.83203125" style="71"/>
    <col min="12545" max="12545" width="3.6640625" style="71" customWidth="1"/>
    <col min="12546" max="12546" width="2.33203125" style="71" customWidth="1"/>
    <col min="12547" max="12547" width="1.33203125" style="71" customWidth="1"/>
    <col min="12548" max="12548" width="2.6640625" style="71" customWidth="1"/>
    <col min="12549" max="12549" width="20" style="71" customWidth="1"/>
    <col min="12550" max="12573" width="7" style="71" customWidth="1"/>
    <col min="12574" max="12574" width="1.33203125" style="71" customWidth="1"/>
    <col min="12575" max="12575" width="10" style="71" customWidth="1"/>
    <col min="12576" max="12576" width="3.1640625" style="71" customWidth="1"/>
    <col min="12577" max="12578" width="3.6640625" style="71" customWidth="1"/>
    <col min="12579" max="12579" width="2.33203125" style="71" customWidth="1"/>
    <col min="12580" max="12580" width="1.33203125" style="71" customWidth="1"/>
    <col min="12581" max="12581" width="2.6640625" style="71" customWidth="1"/>
    <col min="12582" max="12582" width="20" style="71" customWidth="1"/>
    <col min="12583" max="12606" width="7" style="71" customWidth="1"/>
    <col min="12607" max="12607" width="1.33203125" style="71" customWidth="1"/>
    <col min="12608" max="12608" width="10" style="71" customWidth="1"/>
    <col min="12609" max="12609" width="3.1640625" style="71" customWidth="1"/>
    <col min="12610" max="12611" width="3.6640625" style="71" customWidth="1"/>
    <col min="12612" max="12612" width="2.33203125" style="71" customWidth="1"/>
    <col min="12613" max="12613" width="1.33203125" style="71" customWidth="1"/>
    <col min="12614" max="12614" width="2.6640625" style="71" customWidth="1"/>
    <col min="12615" max="12615" width="20" style="71" customWidth="1"/>
    <col min="12616" max="12639" width="7" style="71" customWidth="1"/>
    <col min="12640" max="12640" width="1.33203125" style="71" customWidth="1"/>
    <col min="12641" max="12641" width="10" style="71" customWidth="1"/>
    <col min="12642" max="12642" width="3.1640625" style="71" customWidth="1"/>
    <col min="12643" max="12643" width="3.6640625" style="71" customWidth="1"/>
    <col min="12644" max="12800" width="11.83203125" style="71"/>
    <col min="12801" max="12801" width="3.6640625" style="71" customWidth="1"/>
    <col min="12802" max="12802" width="2.33203125" style="71" customWidth="1"/>
    <col min="12803" max="12803" width="1.33203125" style="71" customWidth="1"/>
    <col min="12804" max="12804" width="2.6640625" style="71" customWidth="1"/>
    <col min="12805" max="12805" width="20" style="71" customWidth="1"/>
    <col min="12806" max="12829" width="7" style="71" customWidth="1"/>
    <col min="12830" max="12830" width="1.33203125" style="71" customWidth="1"/>
    <col min="12831" max="12831" width="10" style="71" customWidth="1"/>
    <col min="12832" max="12832" width="3.1640625" style="71" customWidth="1"/>
    <col min="12833" max="12834" width="3.6640625" style="71" customWidth="1"/>
    <col min="12835" max="12835" width="2.33203125" style="71" customWidth="1"/>
    <col min="12836" max="12836" width="1.33203125" style="71" customWidth="1"/>
    <col min="12837" max="12837" width="2.6640625" style="71" customWidth="1"/>
    <col min="12838" max="12838" width="20" style="71" customWidth="1"/>
    <col min="12839" max="12862" width="7" style="71" customWidth="1"/>
    <col min="12863" max="12863" width="1.33203125" style="71" customWidth="1"/>
    <col min="12864" max="12864" width="10" style="71" customWidth="1"/>
    <col min="12865" max="12865" width="3.1640625" style="71" customWidth="1"/>
    <col min="12866" max="12867" width="3.6640625" style="71" customWidth="1"/>
    <col min="12868" max="12868" width="2.33203125" style="71" customWidth="1"/>
    <col min="12869" max="12869" width="1.33203125" style="71" customWidth="1"/>
    <col min="12870" max="12870" width="2.6640625" style="71" customWidth="1"/>
    <col min="12871" max="12871" width="20" style="71" customWidth="1"/>
    <col min="12872" max="12895" width="7" style="71" customWidth="1"/>
    <col min="12896" max="12896" width="1.33203125" style="71" customWidth="1"/>
    <col min="12897" max="12897" width="10" style="71" customWidth="1"/>
    <col min="12898" max="12898" width="3.1640625" style="71" customWidth="1"/>
    <col min="12899" max="12899" width="3.6640625" style="71" customWidth="1"/>
    <col min="12900" max="13056" width="11.83203125" style="71"/>
    <col min="13057" max="13057" width="3.6640625" style="71" customWidth="1"/>
    <col min="13058" max="13058" width="2.33203125" style="71" customWidth="1"/>
    <col min="13059" max="13059" width="1.33203125" style="71" customWidth="1"/>
    <col min="13060" max="13060" width="2.6640625" style="71" customWidth="1"/>
    <col min="13061" max="13061" width="20" style="71" customWidth="1"/>
    <col min="13062" max="13085" width="7" style="71" customWidth="1"/>
    <col min="13086" max="13086" width="1.33203125" style="71" customWidth="1"/>
    <col min="13087" max="13087" width="10" style="71" customWidth="1"/>
    <col min="13088" max="13088" width="3.1640625" style="71" customWidth="1"/>
    <col min="13089" max="13090" width="3.6640625" style="71" customWidth="1"/>
    <col min="13091" max="13091" width="2.33203125" style="71" customWidth="1"/>
    <col min="13092" max="13092" width="1.33203125" style="71" customWidth="1"/>
    <col min="13093" max="13093" width="2.6640625" style="71" customWidth="1"/>
    <col min="13094" max="13094" width="20" style="71" customWidth="1"/>
    <col min="13095" max="13118" width="7" style="71" customWidth="1"/>
    <col min="13119" max="13119" width="1.33203125" style="71" customWidth="1"/>
    <col min="13120" max="13120" width="10" style="71" customWidth="1"/>
    <col min="13121" max="13121" width="3.1640625" style="71" customWidth="1"/>
    <col min="13122" max="13123" width="3.6640625" style="71" customWidth="1"/>
    <col min="13124" max="13124" width="2.33203125" style="71" customWidth="1"/>
    <col min="13125" max="13125" width="1.33203125" style="71" customWidth="1"/>
    <col min="13126" max="13126" width="2.6640625" style="71" customWidth="1"/>
    <col min="13127" max="13127" width="20" style="71" customWidth="1"/>
    <col min="13128" max="13151" width="7" style="71" customWidth="1"/>
    <col min="13152" max="13152" width="1.33203125" style="71" customWidth="1"/>
    <col min="13153" max="13153" width="10" style="71" customWidth="1"/>
    <col min="13154" max="13154" width="3.1640625" style="71" customWidth="1"/>
    <col min="13155" max="13155" width="3.6640625" style="71" customWidth="1"/>
    <col min="13156" max="13312" width="11.83203125" style="71"/>
    <col min="13313" max="13313" width="3.6640625" style="71" customWidth="1"/>
    <col min="13314" max="13314" width="2.33203125" style="71" customWidth="1"/>
    <col min="13315" max="13315" width="1.33203125" style="71" customWidth="1"/>
    <col min="13316" max="13316" width="2.6640625" style="71" customWidth="1"/>
    <col min="13317" max="13317" width="20" style="71" customWidth="1"/>
    <col min="13318" max="13341" width="7" style="71" customWidth="1"/>
    <col min="13342" max="13342" width="1.33203125" style="71" customWidth="1"/>
    <col min="13343" max="13343" width="10" style="71" customWidth="1"/>
    <col min="13344" max="13344" width="3.1640625" style="71" customWidth="1"/>
    <col min="13345" max="13346" width="3.6640625" style="71" customWidth="1"/>
    <col min="13347" max="13347" width="2.33203125" style="71" customWidth="1"/>
    <col min="13348" max="13348" width="1.33203125" style="71" customWidth="1"/>
    <col min="13349" max="13349" width="2.6640625" style="71" customWidth="1"/>
    <col min="13350" max="13350" width="20" style="71" customWidth="1"/>
    <col min="13351" max="13374" width="7" style="71" customWidth="1"/>
    <col min="13375" max="13375" width="1.33203125" style="71" customWidth="1"/>
    <col min="13376" max="13376" width="10" style="71" customWidth="1"/>
    <col min="13377" max="13377" width="3.1640625" style="71" customWidth="1"/>
    <col min="13378" max="13379" width="3.6640625" style="71" customWidth="1"/>
    <col min="13380" max="13380" width="2.33203125" style="71" customWidth="1"/>
    <col min="13381" max="13381" width="1.33203125" style="71" customWidth="1"/>
    <col min="13382" max="13382" width="2.6640625" style="71" customWidth="1"/>
    <col min="13383" max="13383" width="20" style="71" customWidth="1"/>
    <col min="13384" max="13407" width="7" style="71" customWidth="1"/>
    <col min="13408" max="13408" width="1.33203125" style="71" customWidth="1"/>
    <col min="13409" max="13409" width="10" style="71" customWidth="1"/>
    <col min="13410" max="13410" width="3.1640625" style="71" customWidth="1"/>
    <col min="13411" max="13411" width="3.6640625" style="71" customWidth="1"/>
    <col min="13412" max="13568" width="11.83203125" style="71"/>
    <col min="13569" max="13569" width="3.6640625" style="71" customWidth="1"/>
    <col min="13570" max="13570" width="2.33203125" style="71" customWidth="1"/>
    <col min="13571" max="13571" width="1.33203125" style="71" customWidth="1"/>
    <col min="13572" max="13572" width="2.6640625" style="71" customWidth="1"/>
    <col min="13573" max="13573" width="20" style="71" customWidth="1"/>
    <col min="13574" max="13597" width="7" style="71" customWidth="1"/>
    <col min="13598" max="13598" width="1.33203125" style="71" customWidth="1"/>
    <col min="13599" max="13599" width="10" style="71" customWidth="1"/>
    <col min="13600" max="13600" width="3.1640625" style="71" customWidth="1"/>
    <col min="13601" max="13602" width="3.6640625" style="71" customWidth="1"/>
    <col min="13603" max="13603" width="2.33203125" style="71" customWidth="1"/>
    <col min="13604" max="13604" width="1.33203125" style="71" customWidth="1"/>
    <col min="13605" max="13605" width="2.6640625" style="71" customWidth="1"/>
    <col min="13606" max="13606" width="20" style="71" customWidth="1"/>
    <col min="13607" max="13630" width="7" style="71" customWidth="1"/>
    <col min="13631" max="13631" width="1.33203125" style="71" customWidth="1"/>
    <col min="13632" max="13632" width="10" style="71" customWidth="1"/>
    <col min="13633" max="13633" width="3.1640625" style="71" customWidth="1"/>
    <col min="13634" max="13635" width="3.6640625" style="71" customWidth="1"/>
    <col min="13636" max="13636" width="2.33203125" style="71" customWidth="1"/>
    <col min="13637" max="13637" width="1.33203125" style="71" customWidth="1"/>
    <col min="13638" max="13638" width="2.6640625" style="71" customWidth="1"/>
    <col min="13639" max="13639" width="20" style="71" customWidth="1"/>
    <col min="13640" max="13663" width="7" style="71" customWidth="1"/>
    <col min="13664" max="13664" width="1.33203125" style="71" customWidth="1"/>
    <col min="13665" max="13665" width="10" style="71" customWidth="1"/>
    <col min="13666" max="13666" width="3.1640625" style="71" customWidth="1"/>
    <col min="13667" max="13667" width="3.6640625" style="71" customWidth="1"/>
    <col min="13668" max="13824" width="11.83203125" style="71"/>
    <col min="13825" max="13825" width="3.6640625" style="71" customWidth="1"/>
    <col min="13826" max="13826" width="2.33203125" style="71" customWidth="1"/>
    <col min="13827" max="13827" width="1.33203125" style="71" customWidth="1"/>
    <col min="13828" max="13828" width="2.6640625" style="71" customWidth="1"/>
    <col min="13829" max="13829" width="20" style="71" customWidth="1"/>
    <col min="13830" max="13853" width="7" style="71" customWidth="1"/>
    <col min="13854" max="13854" width="1.33203125" style="71" customWidth="1"/>
    <col min="13855" max="13855" width="10" style="71" customWidth="1"/>
    <col min="13856" max="13856" width="3.1640625" style="71" customWidth="1"/>
    <col min="13857" max="13858" width="3.6640625" style="71" customWidth="1"/>
    <col min="13859" max="13859" width="2.33203125" style="71" customWidth="1"/>
    <col min="13860" max="13860" width="1.33203125" style="71" customWidth="1"/>
    <col min="13861" max="13861" width="2.6640625" style="71" customWidth="1"/>
    <col min="13862" max="13862" width="20" style="71" customWidth="1"/>
    <col min="13863" max="13886" width="7" style="71" customWidth="1"/>
    <col min="13887" max="13887" width="1.33203125" style="71" customWidth="1"/>
    <col min="13888" max="13888" width="10" style="71" customWidth="1"/>
    <col min="13889" max="13889" width="3.1640625" style="71" customWidth="1"/>
    <col min="13890" max="13891" width="3.6640625" style="71" customWidth="1"/>
    <col min="13892" max="13892" width="2.33203125" style="71" customWidth="1"/>
    <col min="13893" max="13893" width="1.33203125" style="71" customWidth="1"/>
    <col min="13894" max="13894" width="2.6640625" style="71" customWidth="1"/>
    <col min="13895" max="13895" width="20" style="71" customWidth="1"/>
    <col min="13896" max="13919" width="7" style="71" customWidth="1"/>
    <col min="13920" max="13920" width="1.33203125" style="71" customWidth="1"/>
    <col min="13921" max="13921" width="10" style="71" customWidth="1"/>
    <col min="13922" max="13922" width="3.1640625" style="71" customWidth="1"/>
    <col min="13923" max="13923" width="3.6640625" style="71" customWidth="1"/>
    <col min="13924" max="14080" width="11.83203125" style="71"/>
    <col min="14081" max="14081" width="3.6640625" style="71" customWidth="1"/>
    <col min="14082" max="14082" width="2.33203125" style="71" customWidth="1"/>
    <col min="14083" max="14083" width="1.33203125" style="71" customWidth="1"/>
    <col min="14084" max="14084" width="2.6640625" style="71" customWidth="1"/>
    <col min="14085" max="14085" width="20" style="71" customWidth="1"/>
    <col min="14086" max="14109" width="7" style="71" customWidth="1"/>
    <col min="14110" max="14110" width="1.33203125" style="71" customWidth="1"/>
    <col min="14111" max="14111" width="10" style="71" customWidth="1"/>
    <col min="14112" max="14112" width="3.1640625" style="71" customWidth="1"/>
    <col min="14113" max="14114" width="3.6640625" style="71" customWidth="1"/>
    <col min="14115" max="14115" width="2.33203125" style="71" customWidth="1"/>
    <col min="14116" max="14116" width="1.33203125" style="71" customWidth="1"/>
    <col min="14117" max="14117" width="2.6640625" style="71" customWidth="1"/>
    <col min="14118" max="14118" width="20" style="71" customWidth="1"/>
    <col min="14119" max="14142" width="7" style="71" customWidth="1"/>
    <col min="14143" max="14143" width="1.33203125" style="71" customWidth="1"/>
    <col min="14144" max="14144" width="10" style="71" customWidth="1"/>
    <col min="14145" max="14145" width="3.1640625" style="71" customWidth="1"/>
    <col min="14146" max="14147" width="3.6640625" style="71" customWidth="1"/>
    <col min="14148" max="14148" width="2.33203125" style="71" customWidth="1"/>
    <col min="14149" max="14149" width="1.33203125" style="71" customWidth="1"/>
    <col min="14150" max="14150" width="2.6640625" style="71" customWidth="1"/>
    <col min="14151" max="14151" width="20" style="71" customWidth="1"/>
    <col min="14152" max="14175" width="7" style="71" customWidth="1"/>
    <col min="14176" max="14176" width="1.33203125" style="71" customWidth="1"/>
    <col min="14177" max="14177" width="10" style="71" customWidth="1"/>
    <col min="14178" max="14178" width="3.1640625" style="71" customWidth="1"/>
    <col min="14179" max="14179" width="3.6640625" style="71" customWidth="1"/>
    <col min="14180" max="14336" width="11.83203125" style="71"/>
    <col min="14337" max="14337" width="3.6640625" style="71" customWidth="1"/>
    <col min="14338" max="14338" width="2.33203125" style="71" customWidth="1"/>
    <col min="14339" max="14339" width="1.33203125" style="71" customWidth="1"/>
    <col min="14340" max="14340" width="2.6640625" style="71" customWidth="1"/>
    <col min="14341" max="14341" width="20" style="71" customWidth="1"/>
    <col min="14342" max="14365" width="7" style="71" customWidth="1"/>
    <col min="14366" max="14366" width="1.33203125" style="71" customWidth="1"/>
    <col min="14367" max="14367" width="10" style="71" customWidth="1"/>
    <col min="14368" max="14368" width="3.1640625" style="71" customWidth="1"/>
    <col min="14369" max="14370" width="3.6640625" style="71" customWidth="1"/>
    <col min="14371" max="14371" width="2.33203125" style="71" customWidth="1"/>
    <col min="14372" max="14372" width="1.33203125" style="71" customWidth="1"/>
    <col min="14373" max="14373" width="2.6640625" style="71" customWidth="1"/>
    <col min="14374" max="14374" width="20" style="71" customWidth="1"/>
    <col min="14375" max="14398" width="7" style="71" customWidth="1"/>
    <col min="14399" max="14399" width="1.33203125" style="71" customWidth="1"/>
    <col min="14400" max="14400" width="10" style="71" customWidth="1"/>
    <col min="14401" max="14401" width="3.1640625" style="71" customWidth="1"/>
    <col min="14402" max="14403" width="3.6640625" style="71" customWidth="1"/>
    <col min="14404" max="14404" width="2.33203125" style="71" customWidth="1"/>
    <col min="14405" max="14405" width="1.33203125" style="71" customWidth="1"/>
    <col min="14406" max="14406" width="2.6640625" style="71" customWidth="1"/>
    <col min="14407" max="14407" width="20" style="71" customWidth="1"/>
    <col min="14408" max="14431" width="7" style="71" customWidth="1"/>
    <col min="14432" max="14432" width="1.33203125" style="71" customWidth="1"/>
    <col min="14433" max="14433" width="10" style="71" customWidth="1"/>
    <col min="14434" max="14434" width="3.1640625" style="71" customWidth="1"/>
    <col min="14435" max="14435" width="3.6640625" style="71" customWidth="1"/>
    <col min="14436" max="14592" width="11.83203125" style="71"/>
    <col min="14593" max="14593" width="3.6640625" style="71" customWidth="1"/>
    <col min="14594" max="14594" width="2.33203125" style="71" customWidth="1"/>
    <col min="14595" max="14595" width="1.33203125" style="71" customWidth="1"/>
    <col min="14596" max="14596" width="2.6640625" style="71" customWidth="1"/>
    <col min="14597" max="14597" width="20" style="71" customWidth="1"/>
    <col min="14598" max="14621" width="7" style="71" customWidth="1"/>
    <col min="14622" max="14622" width="1.33203125" style="71" customWidth="1"/>
    <col min="14623" max="14623" width="10" style="71" customWidth="1"/>
    <col min="14624" max="14624" width="3.1640625" style="71" customWidth="1"/>
    <col min="14625" max="14626" width="3.6640625" style="71" customWidth="1"/>
    <col min="14627" max="14627" width="2.33203125" style="71" customWidth="1"/>
    <col min="14628" max="14628" width="1.33203125" style="71" customWidth="1"/>
    <col min="14629" max="14629" width="2.6640625" style="71" customWidth="1"/>
    <col min="14630" max="14630" width="20" style="71" customWidth="1"/>
    <col min="14631" max="14654" width="7" style="71" customWidth="1"/>
    <col min="14655" max="14655" width="1.33203125" style="71" customWidth="1"/>
    <col min="14656" max="14656" width="10" style="71" customWidth="1"/>
    <col min="14657" max="14657" width="3.1640625" style="71" customWidth="1"/>
    <col min="14658" max="14659" width="3.6640625" style="71" customWidth="1"/>
    <col min="14660" max="14660" width="2.33203125" style="71" customWidth="1"/>
    <col min="14661" max="14661" width="1.33203125" style="71" customWidth="1"/>
    <col min="14662" max="14662" width="2.6640625" style="71" customWidth="1"/>
    <col min="14663" max="14663" width="20" style="71" customWidth="1"/>
    <col min="14664" max="14687" width="7" style="71" customWidth="1"/>
    <col min="14688" max="14688" width="1.33203125" style="71" customWidth="1"/>
    <col min="14689" max="14689" width="10" style="71" customWidth="1"/>
    <col min="14690" max="14690" width="3.1640625" style="71" customWidth="1"/>
    <col min="14691" max="14691" width="3.6640625" style="71" customWidth="1"/>
    <col min="14692" max="14848" width="11.83203125" style="71"/>
    <col min="14849" max="14849" width="3.6640625" style="71" customWidth="1"/>
    <col min="14850" max="14850" width="2.33203125" style="71" customWidth="1"/>
    <col min="14851" max="14851" width="1.33203125" style="71" customWidth="1"/>
    <col min="14852" max="14852" width="2.6640625" style="71" customWidth="1"/>
    <col min="14853" max="14853" width="20" style="71" customWidth="1"/>
    <col min="14854" max="14877" width="7" style="71" customWidth="1"/>
    <col min="14878" max="14878" width="1.33203125" style="71" customWidth="1"/>
    <col min="14879" max="14879" width="10" style="71" customWidth="1"/>
    <col min="14880" max="14880" width="3.1640625" style="71" customWidth="1"/>
    <col min="14881" max="14882" width="3.6640625" style="71" customWidth="1"/>
    <col min="14883" max="14883" width="2.33203125" style="71" customWidth="1"/>
    <col min="14884" max="14884" width="1.33203125" style="71" customWidth="1"/>
    <col min="14885" max="14885" width="2.6640625" style="71" customWidth="1"/>
    <col min="14886" max="14886" width="20" style="71" customWidth="1"/>
    <col min="14887" max="14910" width="7" style="71" customWidth="1"/>
    <col min="14911" max="14911" width="1.33203125" style="71" customWidth="1"/>
    <col min="14912" max="14912" width="10" style="71" customWidth="1"/>
    <col min="14913" max="14913" width="3.1640625" style="71" customWidth="1"/>
    <col min="14914" max="14915" width="3.6640625" style="71" customWidth="1"/>
    <col min="14916" max="14916" width="2.33203125" style="71" customWidth="1"/>
    <col min="14917" max="14917" width="1.33203125" style="71" customWidth="1"/>
    <col min="14918" max="14918" width="2.6640625" style="71" customWidth="1"/>
    <col min="14919" max="14919" width="20" style="71" customWidth="1"/>
    <col min="14920" max="14943" width="7" style="71" customWidth="1"/>
    <col min="14944" max="14944" width="1.33203125" style="71" customWidth="1"/>
    <col min="14945" max="14945" width="10" style="71" customWidth="1"/>
    <col min="14946" max="14946" width="3.1640625" style="71" customWidth="1"/>
    <col min="14947" max="14947" width="3.6640625" style="71" customWidth="1"/>
    <col min="14948" max="15104" width="11.83203125" style="71"/>
    <col min="15105" max="15105" width="3.6640625" style="71" customWidth="1"/>
    <col min="15106" max="15106" width="2.33203125" style="71" customWidth="1"/>
    <col min="15107" max="15107" width="1.33203125" style="71" customWidth="1"/>
    <col min="15108" max="15108" width="2.6640625" style="71" customWidth="1"/>
    <col min="15109" max="15109" width="20" style="71" customWidth="1"/>
    <col min="15110" max="15133" width="7" style="71" customWidth="1"/>
    <col min="15134" max="15134" width="1.33203125" style="71" customWidth="1"/>
    <col min="15135" max="15135" width="10" style="71" customWidth="1"/>
    <col min="15136" max="15136" width="3.1640625" style="71" customWidth="1"/>
    <col min="15137" max="15138" width="3.6640625" style="71" customWidth="1"/>
    <col min="15139" max="15139" width="2.33203125" style="71" customWidth="1"/>
    <col min="15140" max="15140" width="1.33203125" style="71" customWidth="1"/>
    <col min="15141" max="15141" width="2.6640625" style="71" customWidth="1"/>
    <col min="15142" max="15142" width="20" style="71" customWidth="1"/>
    <col min="15143" max="15166" width="7" style="71" customWidth="1"/>
    <col min="15167" max="15167" width="1.33203125" style="71" customWidth="1"/>
    <col min="15168" max="15168" width="10" style="71" customWidth="1"/>
    <col min="15169" max="15169" width="3.1640625" style="71" customWidth="1"/>
    <col min="15170" max="15171" width="3.6640625" style="71" customWidth="1"/>
    <col min="15172" max="15172" width="2.33203125" style="71" customWidth="1"/>
    <col min="15173" max="15173" width="1.33203125" style="71" customWidth="1"/>
    <col min="15174" max="15174" width="2.6640625" style="71" customWidth="1"/>
    <col min="15175" max="15175" width="20" style="71" customWidth="1"/>
    <col min="15176" max="15199" width="7" style="71" customWidth="1"/>
    <col min="15200" max="15200" width="1.33203125" style="71" customWidth="1"/>
    <col min="15201" max="15201" width="10" style="71" customWidth="1"/>
    <col min="15202" max="15202" width="3.1640625" style="71" customWidth="1"/>
    <col min="15203" max="15203" width="3.6640625" style="71" customWidth="1"/>
    <col min="15204" max="15360" width="11.83203125" style="71"/>
    <col min="15361" max="15361" width="3.6640625" style="71" customWidth="1"/>
    <col min="15362" max="15362" width="2.33203125" style="71" customWidth="1"/>
    <col min="15363" max="15363" width="1.33203125" style="71" customWidth="1"/>
    <col min="15364" max="15364" width="2.6640625" style="71" customWidth="1"/>
    <col min="15365" max="15365" width="20" style="71" customWidth="1"/>
    <col min="15366" max="15389" width="7" style="71" customWidth="1"/>
    <col min="15390" max="15390" width="1.33203125" style="71" customWidth="1"/>
    <col min="15391" max="15391" width="10" style="71" customWidth="1"/>
    <col min="15392" max="15392" width="3.1640625" style="71" customWidth="1"/>
    <col min="15393" max="15394" width="3.6640625" style="71" customWidth="1"/>
    <col min="15395" max="15395" width="2.33203125" style="71" customWidth="1"/>
    <col min="15396" max="15396" width="1.33203125" style="71" customWidth="1"/>
    <col min="15397" max="15397" width="2.6640625" style="71" customWidth="1"/>
    <col min="15398" max="15398" width="20" style="71" customWidth="1"/>
    <col min="15399" max="15422" width="7" style="71" customWidth="1"/>
    <col min="15423" max="15423" width="1.33203125" style="71" customWidth="1"/>
    <col min="15424" max="15424" width="10" style="71" customWidth="1"/>
    <col min="15425" max="15425" width="3.1640625" style="71" customWidth="1"/>
    <col min="15426" max="15427" width="3.6640625" style="71" customWidth="1"/>
    <col min="15428" max="15428" width="2.33203125" style="71" customWidth="1"/>
    <col min="15429" max="15429" width="1.33203125" style="71" customWidth="1"/>
    <col min="15430" max="15430" width="2.6640625" style="71" customWidth="1"/>
    <col min="15431" max="15431" width="20" style="71" customWidth="1"/>
    <col min="15432" max="15455" width="7" style="71" customWidth="1"/>
    <col min="15456" max="15456" width="1.33203125" style="71" customWidth="1"/>
    <col min="15457" max="15457" width="10" style="71" customWidth="1"/>
    <col min="15458" max="15458" width="3.1640625" style="71" customWidth="1"/>
    <col min="15459" max="15459" width="3.6640625" style="71" customWidth="1"/>
    <col min="15460" max="15616" width="11.83203125" style="71"/>
    <col min="15617" max="15617" width="3.6640625" style="71" customWidth="1"/>
    <col min="15618" max="15618" width="2.33203125" style="71" customWidth="1"/>
    <col min="15619" max="15619" width="1.33203125" style="71" customWidth="1"/>
    <col min="15620" max="15620" width="2.6640625" style="71" customWidth="1"/>
    <col min="15621" max="15621" width="20" style="71" customWidth="1"/>
    <col min="15622" max="15645" width="7" style="71" customWidth="1"/>
    <col min="15646" max="15646" width="1.33203125" style="71" customWidth="1"/>
    <col min="15647" max="15647" width="10" style="71" customWidth="1"/>
    <col min="15648" max="15648" width="3.1640625" style="71" customWidth="1"/>
    <col min="15649" max="15650" width="3.6640625" style="71" customWidth="1"/>
    <col min="15651" max="15651" width="2.33203125" style="71" customWidth="1"/>
    <col min="15652" max="15652" width="1.33203125" style="71" customWidth="1"/>
    <col min="15653" max="15653" width="2.6640625" style="71" customWidth="1"/>
    <col min="15654" max="15654" width="20" style="71" customWidth="1"/>
    <col min="15655" max="15678" width="7" style="71" customWidth="1"/>
    <col min="15679" max="15679" width="1.33203125" style="71" customWidth="1"/>
    <col min="15680" max="15680" width="10" style="71" customWidth="1"/>
    <col min="15681" max="15681" width="3.1640625" style="71" customWidth="1"/>
    <col min="15682" max="15683" width="3.6640625" style="71" customWidth="1"/>
    <col min="15684" max="15684" width="2.33203125" style="71" customWidth="1"/>
    <col min="15685" max="15685" width="1.33203125" style="71" customWidth="1"/>
    <col min="15686" max="15686" width="2.6640625" style="71" customWidth="1"/>
    <col min="15687" max="15687" width="20" style="71" customWidth="1"/>
    <col min="15688" max="15711" width="7" style="71" customWidth="1"/>
    <col min="15712" max="15712" width="1.33203125" style="71" customWidth="1"/>
    <col min="15713" max="15713" width="10" style="71" customWidth="1"/>
    <col min="15714" max="15714" width="3.1640625" style="71" customWidth="1"/>
    <col min="15715" max="15715" width="3.6640625" style="71" customWidth="1"/>
    <col min="15716" max="15872" width="11.83203125" style="71"/>
    <col min="15873" max="15873" width="3.6640625" style="71" customWidth="1"/>
    <col min="15874" max="15874" width="2.33203125" style="71" customWidth="1"/>
    <col min="15875" max="15875" width="1.33203125" style="71" customWidth="1"/>
    <col min="15876" max="15876" width="2.6640625" style="71" customWidth="1"/>
    <col min="15877" max="15877" width="20" style="71" customWidth="1"/>
    <col min="15878" max="15901" width="7" style="71" customWidth="1"/>
    <col min="15902" max="15902" width="1.33203125" style="71" customWidth="1"/>
    <col min="15903" max="15903" width="10" style="71" customWidth="1"/>
    <col min="15904" max="15904" width="3.1640625" style="71" customWidth="1"/>
    <col min="15905" max="15906" width="3.6640625" style="71" customWidth="1"/>
    <col min="15907" max="15907" width="2.33203125" style="71" customWidth="1"/>
    <col min="15908" max="15908" width="1.33203125" style="71" customWidth="1"/>
    <col min="15909" max="15909" width="2.6640625" style="71" customWidth="1"/>
    <col min="15910" max="15910" width="20" style="71" customWidth="1"/>
    <col min="15911" max="15934" width="7" style="71" customWidth="1"/>
    <col min="15935" max="15935" width="1.33203125" style="71" customWidth="1"/>
    <col min="15936" max="15936" width="10" style="71" customWidth="1"/>
    <col min="15937" max="15937" width="3.1640625" style="71" customWidth="1"/>
    <col min="15938" max="15939" width="3.6640625" style="71" customWidth="1"/>
    <col min="15940" max="15940" width="2.33203125" style="71" customWidth="1"/>
    <col min="15941" max="15941" width="1.33203125" style="71" customWidth="1"/>
    <col min="15942" max="15942" width="2.6640625" style="71" customWidth="1"/>
    <col min="15943" max="15943" width="20" style="71" customWidth="1"/>
    <col min="15944" max="15967" width="7" style="71" customWidth="1"/>
    <col min="15968" max="15968" width="1.33203125" style="71" customWidth="1"/>
    <col min="15969" max="15969" width="10" style="71" customWidth="1"/>
    <col min="15970" max="15970" width="3.1640625" style="71" customWidth="1"/>
    <col min="15971" max="15971" width="3.6640625" style="71" customWidth="1"/>
    <col min="15972" max="16128" width="11.83203125" style="71"/>
    <col min="16129" max="16129" width="3.6640625" style="71" customWidth="1"/>
    <col min="16130" max="16130" width="2.33203125" style="71" customWidth="1"/>
    <col min="16131" max="16131" width="1.33203125" style="71" customWidth="1"/>
    <col min="16132" max="16132" width="2.6640625" style="71" customWidth="1"/>
    <col min="16133" max="16133" width="20" style="71" customWidth="1"/>
    <col min="16134" max="16157" width="7" style="71" customWidth="1"/>
    <col min="16158" max="16158" width="1.33203125" style="71" customWidth="1"/>
    <col min="16159" max="16159" width="10" style="71" customWidth="1"/>
    <col min="16160" max="16160" width="3.1640625" style="71" customWidth="1"/>
    <col min="16161" max="16162" width="3.6640625" style="71" customWidth="1"/>
    <col min="16163" max="16163" width="2.33203125" style="71" customWidth="1"/>
    <col min="16164" max="16164" width="1.33203125" style="71" customWidth="1"/>
    <col min="16165" max="16165" width="2.6640625" style="71" customWidth="1"/>
    <col min="16166" max="16166" width="20" style="71" customWidth="1"/>
    <col min="16167" max="16190" width="7" style="71" customWidth="1"/>
    <col min="16191" max="16191" width="1.33203125" style="71" customWidth="1"/>
    <col min="16192" max="16192" width="10" style="71" customWidth="1"/>
    <col min="16193" max="16193" width="3.1640625" style="71" customWidth="1"/>
    <col min="16194" max="16195" width="3.6640625" style="71" customWidth="1"/>
    <col min="16196" max="16196" width="2.33203125" style="71" customWidth="1"/>
    <col min="16197" max="16197" width="1.33203125" style="71" customWidth="1"/>
    <col min="16198" max="16198" width="2.6640625" style="71" customWidth="1"/>
    <col min="16199" max="16199" width="20" style="71" customWidth="1"/>
    <col min="16200" max="16223" width="7" style="71" customWidth="1"/>
    <col min="16224" max="16224" width="1.33203125" style="71" customWidth="1"/>
    <col min="16225" max="16225" width="10" style="71" customWidth="1"/>
    <col min="16226" max="16226" width="3.1640625" style="71" customWidth="1"/>
    <col min="16227" max="16227" width="3.6640625" style="71" customWidth="1"/>
    <col min="16228" max="16384" width="11.83203125" style="71"/>
  </cols>
  <sheetData>
    <row r="1" spans="1:99" s="69" customFormat="1" ht="19.5" customHeight="1">
      <c r="A1" s="527" t="s">
        <v>184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 t="s">
        <v>222</v>
      </c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8"/>
      <c r="AD1" s="528"/>
      <c r="AE1" s="528"/>
      <c r="AF1" s="528"/>
      <c r="AG1" s="528"/>
      <c r="AH1" s="527" t="s">
        <v>184</v>
      </c>
      <c r="AI1" s="527"/>
      <c r="AJ1" s="527"/>
      <c r="AK1" s="527"/>
      <c r="AL1" s="527"/>
      <c r="AM1" s="527"/>
      <c r="AN1" s="527"/>
      <c r="AO1" s="527"/>
      <c r="AP1" s="527"/>
      <c r="AQ1" s="527"/>
      <c r="AR1" s="527"/>
      <c r="AS1" s="527"/>
      <c r="AT1" s="527"/>
      <c r="AU1" s="527"/>
      <c r="AV1" s="527"/>
      <c r="AW1" s="527"/>
      <c r="AX1" s="528" t="s">
        <v>223</v>
      </c>
      <c r="AY1" s="528"/>
      <c r="AZ1" s="528"/>
      <c r="BA1" s="528"/>
      <c r="BB1" s="528"/>
      <c r="BC1" s="528"/>
      <c r="BD1" s="528"/>
      <c r="BE1" s="528"/>
      <c r="BF1" s="528"/>
      <c r="BG1" s="528"/>
      <c r="BH1" s="528"/>
      <c r="BI1" s="528"/>
      <c r="BJ1" s="528"/>
      <c r="BK1" s="528"/>
      <c r="BL1" s="528"/>
      <c r="BM1" s="528"/>
      <c r="BN1" s="528"/>
      <c r="BO1" s="527" t="s">
        <v>184</v>
      </c>
      <c r="BP1" s="527"/>
      <c r="BQ1" s="527"/>
      <c r="BR1" s="527"/>
      <c r="BS1" s="527"/>
      <c r="BT1" s="527"/>
      <c r="BU1" s="527"/>
      <c r="BV1" s="527"/>
      <c r="BW1" s="527"/>
      <c r="BX1" s="527"/>
      <c r="BY1" s="527"/>
      <c r="BZ1" s="527"/>
      <c r="CA1" s="527"/>
      <c r="CB1" s="527"/>
      <c r="CC1" s="527"/>
      <c r="CD1" s="527"/>
      <c r="CE1" s="528" t="s">
        <v>224</v>
      </c>
      <c r="CF1" s="528"/>
      <c r="CG1" s="528"/>
      <c r="CH1" s="528"/>
      <c r="CI1" s="528"/>
      <c r="CJ1" s="528"/>
      <c r="CK1" s="528"/>
      <c r="CL1" s="528"/>
      <c r="CM1" s="528"/>
      <c r="CN1" s="528"/>
      <c r="CO1" s="528"/>
      <c r="CP1" s="528"/>
      <c r="CQ1" s="528"/>
      <c r="CR1" s="528"/>
      <c r="CS1" s="528"/>
      <c r="CT1" s="528"/>
      <c r="CU1" s="528"/>
    </row>
    <row r="2" spans="1:99" ht="16.5" customHeight="1">
      <c r="AG2" s="72" t="s">
        <v>185</v>
      </c>
      <c r="BN2" s="72" t="s">
        <v>185</v>
      </c>
      <c r="CU2" s="72" t="s">
        <v>185</v>
      </c>
    </row>
    <row r="3" spans="1:99" s="73" customFormat="1" ht="11.45" customHeight="1">
      <c r="A3" s="529" t="s">
        <v>186</v>
      </c>
      <c r="B3" s="530"/>
      <c r="C3" s="530"/>
      <c r="D3" s="530"/>
      <c r="E3" s="530"/>
      <c r="F3" s="572" t="s">
        <v>187</v>
      </c>
      <c r="G3" s="574" t="s">
        <v>188</v>
      </c>
      <c r="H3" s="572" t="s">
        <v>189</v>
      </c>
      <c r="I3" s="572" t="s">
        <v>190</v>
      </c>
      <c r="J3" s="572" t="s">
        <v>191</v>
      </c>
      <c r="K3" s="572" t="s">
        <v>192</v>
      </c>
      <c r="L3" s="572" t="s">
        <v>193</v>
      </c>
      <c r="M3" s="572" t="s">
        <v>194</v>
      </c>
      <c r="N3" s="572" t="s">
        <v>195</v>
      </c>
      <c r="O3" s="572" t="s">
        <v>196</v>
      </c>
      <c r="P3" s="572" t="s">
        <v>197</v>
      </c>
      <c r="Q3" s="560" t="s">
        <v>198</v>
      </c>
      <c r="R3" s="563" t="s">
        <v>199</v>
      </c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5"/>
      <c r="AD3" s="566" t="s">
        <v>200</v>
      </c>
      <c r="AE3" s="567"/>
      <c r="AF3" s="567"/>
      <c r="AG3" s="567"/>
      <c r="AH3" s="529" t="s">
        <v>186</v>
      </c>
      <c r="AI3" s="530"/>
      <c r="AJ3" s="530"/>
      <c r="AK3" s="530"/>
      <c r="AL3" s="530"/>
      <c r="AM3" s="572" t="s">
        <v>187</v>
      </c>
      <c r="AN3" s="574" t="s">
        <v>578</v>
      </c>
      <c r="AO3" s="572" t="s">
        <v>189</v>
      </c>
      <c r="AP3" s="572" t="s">
        <v>190</v>
      </c>
      <c r="AQ3" s="572" t="s">
        <v>191</v>
      </c>
      <c r="AR3" s="572" t="s">
        <v>192</v>
      </c>
      <c r="AS3" s="572" t="s">
        <v>193</v>
      </c>
      <c r="AT3" s="572" t="s">
        <v>194</v>
      </c>
      <c r="AU3" s="572" t="s">
        <v>195</v>
      </c>
      <c r="AV3" s="572" t="s">
        <v>196</v>
      </c>
      <c r="AW3" s="572" t="s">
        <v>197</v>
      </c>
      <c r="AX3" s="560" t="s">
        <v>198</v>
      </c>
      <c r="AY3" s="563" t="s">
        <v>199</v>
      </c>
      <c r="AZ3" s="564"/>
      <c r="BA3" s="564"/>
      <c r="BB3" s="564"/>
      <c r="BC3" s="564"/>
      <c r="BD3" s="564"/>
      <c r="BE3" s="564"/>
      <c r="BF3" s="564"/>
      <c r="BG3" s="564"/>
      <c r="BH3" s="564"/>
      <c r="BI3" s="564"/>
      <c r="BJ3" s="565"/>
      <c r="BK3" s="566" t="s">
        <v>200</v>
      </c>
      <c r="BL3" s="567"/>
      <c r="BM3" s="567"/>
      <c r="BN3" s="567"/>
      <c r="BO3" s="529" t="s">
        <v>186</v>
      </c>
      <c r="BP3" s="530"/>
      <c r="BQ3" s="530"/>
      <c r="BR3" s="530"/>
      <c r="BS3" s="530"/>
      <c r="BT3" s="572" t="s">
        <v>187</v>
      </c>
      <c r="BU3" s="574" t="s">
        <v>578</v>
      </c>
      <c r="BV3" s="572" t="s">
        <v>189</v>
      </c>
      <c r="BW3" s="572" t="s">
        <v>190</v>
      </c>
      <c r="BX3" s="572" t="s">
        <v>191</v>
      </c>
      <c r="BY3" s="572" t="s">
        <v>192</v>
      </c>
      <c r="BZ3" s="572" t="s">
        <v>193</v>
      </c>
      <c r="CA3" s="572" t="s">
        <v>194</v>
      </c>
      <c r="CB3" s="572" t="s">
        <v>195</v>
      </c>
      <c r="CC3" s="572" t="s">
        <v>196</v>
      </c>
      <c r="CD3" s="572" t="s">
        <v>197</v>
      </c>
      <c r="CE3" s="560" t="s">
        <v>198</v>
      </c>
      <c r="CF3" s="563" t="s">
        <v>199</v>
      </c>
      <c r="CG3" s="564"/>
      <c r="CH3" s="564"/>
      <c r="CI3" s="564"/>
      <c r="CJ3" s="564"/>
      <c r="CK3" s="564"/>
      <c r="CL3" s="564"/>
      <c r="CM3" s="564"/>
      <c r="CN3" s="564"/>
      <c r="CO3" s="564"/>
      <c r="CP3" s="564"/>
      <c r="CQ3" s="565"/>
      <c r="CR3" s="566" t="s">
        <v>200</v>
      </c>
      <c r="CS3" s="567"/>
      <c r="CT3" s="567"/>
      <c r="CU3" s="567"/>
    </row>
    <row r="4" spans="1:99" s="73" customFormat="1" ht="11.45" customHeight="1">
      <c r="A4" s="531"/>
      <c r="B4" s="532"/>
      <c r="C4" s="532"/>
      <c r="D4" s="532"/>
      <c r="E4" s="532"/>
      <c r="F4" s="573"/>
      <c r="G4" s="575"/>
      <c r="H4" s="573"/>
      <c r="I4" s="573"/>
      <c r="J4" s="573"/>
      <c r="K4" s="573"/>
      <c r="L4" s="573"/>
      <c r="M4" s="573"/>
      <c r="N4" s="573"/>
      <c r="O4" s="573"/>
      <c r="P4" s="573"/>
      <c r="Q4" s="561"/>
      <c r="R4" s="554" t="s">
        <v>201</v>
      </c>
      <c r="S4" s="558" t="s">
        <v>577</v>
      </c>
      <c r="T4" s="554" t="s">
        <v>189</v>
      </c>
      <c r="U4" s="554" t="s">
        <v>190</v>
      </c>
      <c r="V4" s="554" t="s">
        <v>191</v>
      </c>
      <c r="W4" s="554" t="s">
        <v>192</v>
      </c>
      <c r="X4" s="554" t="s">
        <v>193</v>
      </c>
      <c r="Y4" s="554" t="s">
        <v>194</v>
      </c>
      <c r="Z4" s="554" t="s">
        <v>195</v>
      </c>
      <c r="AA4" s="554" t="s">
        <v>196</v>
      </c>
      <c r="AB4" s="554" t="s">
        <v>197</v>
      </c>
      <c r="AC4" s="556" t="s">
        <v>203</v>
      </c>
      <c r="AD4" s="568"/>
      <c r="AE4" s="569"/>
      <c r="AF4" s="569"/>
      <c r="AG4" s="569"/>
      <c r="AH4" s="531"/>
      <c r="AI4" s="532"/>
      <c r="AJ4" s="532"/>
      <c r="AK4" s="532"/>
      <c r="AL4" s="532"/>
      <c r="AM4" s="573"/>
      <c r="AN4" s="575"/>
      <c r="AO4" s="573"/>
      <c r="AP4" s="573"/>
      <c r="AQ4" s="573"/>
      <c r="AR4" s="573"/>
      <c r="AS4" s="573"/>
      <c r="AT4" s="573"/>
      <c r="AU4" s="573"/>
      <c r="AV4" s="573"/>
      <c r="AW4" s="573"/>
      <c r="AX4" s="561"/>
      <c r="AY4" s="554" t="s">
        <v>201</v>
      </c>
      <c r="AZ4" s="558" t="s">
        <v>577</v>
      </c>
      <c r="BA4" s="554" t="s">
        <v>189</v>
      </c>
      <c r="BB4" s="554" t="s">
        <v>190</v>
      </c>
      <c r="BC4" s="554" t="s">
        <v>191</v>
      </c>
      <c r="BD4" s="554" t="s">
        <v>192</v>
      </c>
      <c r="BE4" s="554" t="s">
        <v>193</v>
      </c>
      <c r="BF4" s="554" t="s">
        <v>194</v>
      </c>
      <c r="BG4" s="554" t="s">
        <v>195</v>
      </c>
      <c r="BH4" s="554" t="s">
        <v>196</v>
      </c>
      <c r="BI4" s="554" t="s">
        <v>197</v>
      </c>
      <c r="BJ4" s="556" t="s">
        <v>203</v>
      </c>
      <c r="BK4" s="568"/>
      <c r="BL4" s="569"/>
      <c r="BM4" s="569"/>
      <c r="BN4" s="569"/>
      <c r="BO4" s="531"/>
      <c r="BP4" s="532"/>
      <c r="BQ4" s="532"/>
      <c r="BR4" s="532"/>
      <c r="BS4" s="532"/>
      <c r="BT4" s="573"/>
      <c r="BU4" s="575"/>
      <c r="BV4" s="573"/>
      <c r="BW4" s="573"/>
      <c r="BX4" s="573"/>
      <c r="BY4" s="573"/>
      <c r="BZ4" s="573"/>
      <c r="CA4" s="573"/>
      <c r="CB4" s="573"/>
      <c r="CC4" s="573"/>
      <c r="CD4" s="573"/>
      <c r="CE4" s="561"/>
      <c r="CF4" s="554" t="s">
        <v>201</v>
      </c>
      <c r="CG4" s="558" t="s">
        <v>202</v>
      </c>
      <c r="CH4" s="554" t="s">
        <v>189</v>
      </c>
      <c r="CI4" s="554" t="s">
        <v>190</v>
      </c>
      <c r="CJ4" s="554" t="s">
        <v>191</v>
      </c>
      <c r="CK4" s="554" t="s">
        <v>192</v>
      </c>
      <c r="CL4" s="554" t="s">
        <v>193</v>
      </c>
      <c r="CM4" s="554" t="s">
        <v>194</v>
      </c>
      <c r="CN4" s="554" t="s">
        <v>195</v>
      </c>
      <c r="CO4" s="554" t="s">
        <v>196</v>
      </c>
      <c r="CP4" s="554" t="s">
        <v>197</v>
      </c>
      <c r="CQ4" s="556" t="s">
        <v>203</v>
      </c>
      <c r="CR4" s="568"/>
      <c r="CS4" s="569"/>
      <c r="CT4" s="569"/>
      <c r="CU4" s="569"/>
    </row>
    <row r="5" spans="1:99" s="73" customFormat="1" ht="15" customHeight="1">
      <c r="A5" s="533"/>
      <c r="B5" s="534"/>
      <c r="C5" s="534"/>
      <c r="D5" s="534"/>
      <c r="E5" s="534"/>
      <c r="F5" s="555"/>
      <c r="G5" s="559"/>
      <c r="H5" s="555"/>
      <c r="I5" s="555"/>
      <c r="J5" s="555"/>
      <c r="K5" s="555"/>
      <c r="L5" s="555"/>
      <c r="M5" s="555"/>
      <c r="N5" s="555"/>
      <c r="O5" s="555"/>
      <c r="P5" s="555"/>
      <c r="Q5" s="562"/>
      <c r="R5" s="532"/>
      <c r="S5" s="559"/>
      <c r="T5" s="555"/>
      <c r="U5" s="555"/>
      <c r="V5" s="555"/>
      <c r="W5" s="555"/>
      <c r="X5" s="555"/>
      <c r="Y5" s="555"/>
      <c r="Z5" s="555"/>
      <c r="AA5" s="555"/>
      <c r="AB5" s="555"/>
      <c r="AC5" s="557"/>
      <c r="AD5" s="570"/>
      <c r="AE5" s="571"/>
      <c r="AF5" s="571"/>
      <c r="AG5" s="571"/>
      <c r="AH5" s="533"/>
      <c r="AI5" s="534"/>
      <c r="AJ5" s="534"/>
      <c r="AK5" s="534"/>
      <c r="AL5" s="534"/>
      <c r="AM5" s="555"/>
      <c r="AN5" s="559"/>
      <c r="AO5" s="555"/>
      <c r="AP5" s="555"/>
      <c r="AQ5" s="555"/>
      <c r="AR5" s="555"/>
      <c r="AS5" s="555"/>
      <c r="AT5" s="555"/>
      <c r="AU5" s="555"/>
      <c r="AV5" s="555"/>
      <c r="AW5" s="555"/>
      <c r="AX5" s="562"/>
      <c r="AY5" s="532"/>
      <c r="AZ5" s="559"/>
      <c r="BA5" s="555"/>
      <c r="BB5" s="555"/>
      <c r="BC5" s="555"/>
      <c r="BD5" s="555"/>
      <c r="BE5" s="555"/>
      <c r="BF5" s="555"/>
      <c r="BG5" s="555"/>
      <c r="BH5" s="555"/>
      <c r="BI5" s="555"/>
      <c r="BJ5" s="557"/>
      <c r="BK5" s="570"/>
      <c r="BL5" s="571"/>
      <c r="BM5" s="571"/>
      <c r="BN5" s="571"/>
      <c r="BO5" s="533"/>
      <c r="BP5" s="534"/>
      <c r="BQ5" s="534"/>
      <c r="BR5" s="534"/>
      <c r="BS5" s="534"/>
      <c r="BT5" s="555"/>
      <c r="BU5" s="559"/>
      <c r="BV5" s="555"/>
      <c r="BW5" s="555"/>
      <c r="BX5" s="555"/>
      <c r="BY5" s="555"/>
      <c r="BZ5" s="555"/>
      <c r="CA5" s="555"/>
      <c r="CB5" s="555"/>
      <c r="CC5" s="555"/>
      <c r="CD5" s="555"/>
      <c r="CE5" s="562"/>
      <c r="CF5" s="532"/>
      <c r="CG5" s="559"/>
      <c r="CH5" s="555"/>
      <c r="CI5" s="555"/>
      <c r="CJ5" s="555"/>
      <c r="CK5" s="555"/>
      <c r="CL5" s="555"/>
      <c r="CM5" s="555"/>
      <c r="CN5" s="555"/>
      <c r="CO5" s="555"/>
      <c r="CP5" s="555"/>
      <c r="CQ5" s="557"/>
      <c r="CR5" s="570"/>
      <c r="CS5" s="571"/>
      <c r="CT5" s="571"/>
      <c r="CU5" s="571"/>
    </row>
    <row r="6" spans="1:99" s="79" customFormat="1" ht="4.5" customHeight="1">
      <c r="A6" s="76"/>
      <c r="B6" s="76"/>
      <c r="C6" s="77"/>
      <c r="D6" s="77"/>
      <c r="E6" s="77"/>
      <c r="F6" s="121"/>
      <c r="AD6" s="121"/>
      <c r="AE6" s="122"/>
      <c r="AF6" s="122"/>
      <c r="AG6" s="113"/>
      <c r="AH6" s="76"/>
      <c r="AI6" s="76"/>
      <c r="AJ6" s="77"/>
      <c r="AK6" s="77"/>
      <c r="AL6" s="77"/>
      <c r="AM6" s="121"/>
      <c r="BK6" s="121"/>
      <c r="BL6" s="122"/>
      <c r="BM6" s="122"/>
      <c r="BN6" s="113"/>
      <c r="BO6" s="76"/>
      <c r="BP6" s="76"/>
      <c r="BQ6" s="77"/>
      <c r="BR6" s="77"/>
      <c r="BS6" s="77"/>
      <c r="BT6" s="121"/>
      <c r="CR6" s="121"/>
      <c r="CS6" s="122"/>
      <c r="CT6" s="122"/>
      <c r="CU6" s="113"/>
    </row>
    <row r="7" spans="1:99" s="79" customFormat="1" ht="9.1999999999999993" customHeight="1">
      <c r="A7" s="123"/>
      <c r="B7" s="76"/>
      <c r="C7" s="542" t="s">
        <v>57</v>
      </c>
      <c r="D7" s="542"/>
      <c r="E7" s="542"/>
      <c r="F7" s="435">
        <v>85719</v>
      </c>
      <c r="G7" s="440">
        <v>1174</v>
      </c>
      <c r="H7" s="440">
        <v>4956</v>
      </c>
      <c r="I7" s="440">
        <v>5963</v>
      </c>
      <c r="J7" s="440">
        <v>7124</v>
      </c>
      <c r="K7" s="440">
        <v>8241</v>
      </c>
      <c r="L7" s="440">
        <v>9269</v>
      </c>
      <c r="M7" s="440">
        <v>8825</v>
      </c>
      <c r="N7" s="440">
        <v>9360</v>
      </c>
      <c r="O7" s="440">
        <v>9005</v>
      </c>
      <c r="P7" s="440">
        <v>8045</v>
      </c>
      <c r="Q7" s="436">
        <v>13757</v>
      </c>
      <c r="R7" s="437">
        <v>100</v>
      </c>
      <c r="S7" s="437">
        <f>+G7/$F7*100</f>
        <v>1.3695913391430139</v>
      </c>
      <c r="T7" s="437">
        <f t="shared" ref="T7:AC7" si="0">+H7/$F7*100</f>
        <v>5.7816820074895876</v>
      </c>
      <c r="U7" s="437">
        <f t="shared" si="0"/>
        <v>6.9564507285432633</v>
      </c>
      <c r="V7" s="437">
        <f t="shared" si="0"/>
        <v>8.3108762351404</v>
      </c>
      <c r="W7" s="437">
        <f t="shared" si="0"/>
        <v>9.6139712315822639</v>
      </c>
      <c r="X7" s="437">
        <f t="shared" si="0"/>
        <v>10.813238605210048</v>
      </c>
      <c r="Y7" s="437">
        <f t="shared" si="0"/>
        <v>10.295267093643183</v>
      </c>
      <c r="Z7" s="437">
        <f t="shared" si="0"/>
        <v>10.919399433031183</v>
      </c>
      <c r="AA7" s="437">
        <f t="shared" si="0"/>
        <v>10.505255544278398</v>
      </c>
      <c r="AB7" s="437">
        <f t="shared" si="0"/>
        <v>9.3853171408905833</v>
      </c>
      <c r="AC7" s="437">
        <f t="shared" si="0"/>
        <v>16.048950641048076</v>
      </c>
      <c r="AD7" s="441"/>
      <c r="AE7" s="442" t="s">
        <v>204</v>
      </c>
      <c r="AF7" s="126"/>
      <c r="AG7" s="123"/>
      <c r="AH7" s="123"/>
      <c r="AI7" s="76"/>
      <c r="AJ7" s="542" t="s">
        <v>57</v>
      </c>
      <c r="AK7" s="542"/>
      <c r="AL7" s="542"/>
      <c r="AM7" s="435">
        <v>44465</v>
      </c>
      <c r="AN7" s="440">
        <v>618</v>
      </c>
      <c r="AO7" s="440">
        <v>2404</v>
      </c>
      <c r="AP7" s="440">
        <v>3049</v>
      </c>
      <c r="AQ7" s="440">
        <v>3729</v>
      </c>
      <c r="AR7" s="440">
        <v>4263</v>
      </c>
      <c r="AS7" s="440">
        <v>4744</v>
      </c>
      <c r="AT7" s="440">
        <v>4501</v>
      </c>
      <c r="AU7" s="440">
        <v>4735</v>
      </c>
      <c r="AV7" s="440">
        <v>4664</v>
      </c>
      <c r="AW7" s="440">
        <v>4385</v>
      </c>
      <c r="AX7" s="436">
        <v>7373</v>
      </c>
      <c r="AY7" s="437">
        <v>100</v>
      </c>
      <c r="AZ7" s="437">
        <f>+AN7/$AM7*100</f>
        <v>1.3898571910491397</v>
      </c>
      <c r="BA7" s="437">
        <f t="shared" ref="BA7:BJ7" si="1">+AO7/$AM7*100</f>
        <v>5.4064994939840325</v>
      </c>
      <c r="BB7" s="437">
        <f t="shared" si="1"/>
        <v>6.8570786011469691</v>
      </c>
      <c r="BC7" s="437">
        <f t="shared" si="1"/>
        <v>8.3863713032722362</v>
      </c>
      <c r="BD7" s="437">
        <f t="shared" si="1"/>
        <v>9.5873158664117852</v>
      </c>
      <c r="BE7" s="437">
        <f t="shared" si="1"/>
        <v>10.669065557179804</v>
      </c>
      <c r="BF7" s="437">
        <f t="shared" si="1"/>
        <v>10.122568312155627</v>
      </c>
      <c r="BG7" s="437">
        <f t="shared" si="1"/>
        <v>10.648824918475205</v>
      </c>
      <c r="BH7" s="437">
        <f t="shared" si="1"/>
        <v>10.489148768694479</v>
      </c>
      <c r="BI7" s="437">
        <f t="shared" si="1"/>
        <v>9.8616889688519063</v>
      </c>
      <c r="BJ7" s="437">
        <f t="shared" si="1"/>
        <v>16.581581018778817</v>
      </c>
      <c r="BK7" s="441"/>
      <c r="BL7" s="442" t="s">
        <v>204</v>
      </c>
      <c r="BM7" s="126"/>
      <c r="BN7" s="123"/>
      <c r="BO7" s="123"/>
      <c r="BP7" s="76"/>
      <c r="BQ7" s="542" t="s">
        <v>57</v>
      </c>
      <c r="BR7" s="542"/>
      <c r="BS7" s="542"/>
      <c r="BT7" s="435">
        <v>41254</v>
      </c>
      <c r="BU7" s="440">
        <v>556</v>
      </c>
      <c r="BV7" s="440">
        <v>2552</v>
      </c>
      <c r="BW7" s="440">
        <v>2914</v>
      </c>
      <c r="BX7" s="440">
        <v>3395</v>
      </c>
      <c r="BY7" s="440">
        <v>3978</v>
      </c>
      <c r="BZ7" s="440">
        <v>4525</v>
      </c>
      <c r="CA7" s="440">
        <v>4324</v>
      </c>
      <c r="CB7" s="440">
        <v>4625</v>
      </c>
      <c r="CC7" s="440">
        <v>4341</v>
      </c>
      <c r="CD7" s="440">
        <v>3660</v>
      </c>
      <c r="CE7" s="436">
        <v>6384</v>
      </c>
      <c r="CF7" s="437">
        <v>100</v>
      </c>
      <c r="CG7" s="437">
        <f>+BU7/$BT7*100</f>
        <v>1.3477480971542155</v>
      </c>
      <c r="CH7" s="437">
        <f t="shared" ref="CH7:CQ7" si="2">+BV7/$BT7*100</f>
        <v>6.1860668056430885</v>
      </c>
      <c r="CI7" s="437">
        <f t="shared" si="2"/>
        <v>7.0635574732147184</v>
      </c>
      <c r="CJ7" s="437">
        <f t="shared" si="2"/>
        <v>8.2295050176952547</v>
      </c>
      <c r="CK7" s="437">
        <f t="shared" si="2"/>
        <v>9.6427013138119939</v>
      </c>
      <c r="CL7" s="437">
        <f t="shared" si="2"/>
        <v>10.968633344645367</v>
      </c>
      <c r="CM7" s="437">
        <f t="shared" si="2"/>
        <v>10.481407863479905</v>
      </c>
      <c r="CN7" s="437">
        <f t="shared" si="2"/>
        <v>11.211034081543609</v>
      </c>
      <c r="CO7" s="437">
        <f t="shared" si="2"/>
        <v>10.522615988752605</v>
      </c>
      <c r="CP7" s="437">
        <f t="shared" si="2"/>
        <v>8.8718669704755904</v>
      </c>
      <c r="CQ7" s="437">
        <f t="shared" si="2"/>
        <v>15.474863043583653</v>
      </c>
      <c r="CR7" s="441"/>
      <c r="CS7" s="442" t="s">
        <v>204</v>
      </c>
      <c r="CT7" s="126"/>
      <c r="CU7" s="123"/>
    </row>
    <row r="8" spans="1:99" s="79" customFormat="1" ht="9.1999999999999993" customHeight="1">
      <c r="A8" s="73"/>
      <c r="B8" s="76"/>
      <c r="C8" s="548" t="s">
        <v>59</v>
      </c>
      <c r="D8" s="548"/>
      <c r="E8" s="548"/>
      <c r="F8" s="82">
        <v>12316</v>
      </c>
      <c r="G8" s="114">
        <f>+SUM(G9,G11)</f>
        <v>30</v>
      </c>
      <c r="H8" s="114">
        <f t="shared" ref="H8:Q8" si="3">+SUM(H9,H11)</f>
        <v>163</v>
      </c>
      <c r="I8" s="114">
        <f t="shared" si="3"/>
        <v>302</v>
      </c>
      <c r="J8" s="114">
        <f t="shared" si="3"/>
        <v>398</v>
      </c>
      <c r="K8" s="114">
        <f t="shared" si="3"/>
        <v>470</v>
      </c>
      <c r="L8" s="114">
        <f t="shared" si="3"/>
        <v>531</v>
      </c>
      <c r="M8" s="114">
        <f t="shared" si="3"/>
        <v>703</v>
      </c>
      <c r="N8" s="114">
        <f t="shared" si="3"/>
        <v>1054</v>
      </c>
      <c r="O8" s="114">
        <f t="shared" si="3"/>
        <v>1309</v>
      </c>
      <c r="P8" s="114">
        <f t="shared" si="3"/>
        <v>1712</v>
      </c>
      <c r="Q8" s="114">
        <f t="shared" si="3"/>
        <v>5644</v>
      </c>
      <c r="R8" s="84">
        <v>100</v>
      </c>
      <c r="S8" s="84">
        <f t="shared" ref="S8:S10" si="4">+G8/$F8*100</f>
        <v>0.24358557973367975</v>
      </c>
      <c r="T8" s="84">
        <f t="shared" ref="T8:T10" si="5">+H8/$F8*100</f>
        <v>1.3234816498863267</v>
      </c>
      <c r="U8" s="84">
        <f t="shared" ref="U8:U11" si="6">+I8/$F8*100</f>
        <v>2.4520948359857098</v>
      </c>
      <c r="V8" s="84">
        <f t="shared" ref="V8:V10" si="7">+J8/$F8*100</f>
        <v>3.2315686911334849</v>
      </c>
      <c r="W8" s="84">
        <f t="shared" ref="W8:W10" si="8">+K8/$F8*100</f>
        <v>3.816174082494316</v>
      </c>
      <c r="X8" s="84">
        <f t="shared" ref="X8:X10" si="9">+L8/$F8*100</f>
        <v>4.3114647612861319</v>
      </c>
      <c r="Y8" s="84">
        <f t="shared" ref="Y8:Y10" si="10">+M8/$F8*100</f>
        <v>5.708022085092562</v>
      </c>
      <c r="Z8" s="84">
        <f t="shared" ref="Z8:Z10" si="11">+N8/$F8*100</f>
        <v>8.557973367976615</v>
      </c>
      <c r="AA8" s="84">
        <f t="shared" ref="AA8:AA11" si="12">+O8/$F8*100</f>
        <v>10.628450795712894</v>
      </c>
      <c r="AB8" s="84">
        <f t="shared" ref="AB8:AB10" si="13">+P8/$F8*100</f>
        <v>13.900617083468658</v>
      </c>
      <c r="AC8" s="84">
        <f t="shared" ref="AC8:AC11" si="14">+Q8/$F8*100</f>
        <v>45.826567067229618</v>
      </c>
      <c r="AD8" s="125"/>
      <c r="AE8" s="85" t="s">
        <v>205</v>
      </c>
      <c r="AF8" s="126"/>
      <c r="AG8" s="73"/>
      <c r="AH8" s="73"/>
      <c r="AI8" s="76"/>
      <c r="AJ8" s="548" t="s">
        <v>59</v>
      </c>
      <c r="AK8" s="548"/>
      <c r="AL8" s="548"/>
      <c r="AM8" s="82">
        <f>+SUM(AM9,AM11)</f>
        <v>6405</v>
      </c>
      <c r="AN8" s="114">
        <f t="shared" ref="AN8:AX8" si="15">+SUM(AN9,AN11)</f>
        <v>25</v>
      </c>
      <c r="AO8" s="114">
        <f t="shared" si="15"/>
        <v>121</v>
      </c>
      <c r="AP8" s="114">
        <f t="shared" si="15"/>
        <v>222</v>
      </c>
      <c r="AQ8" s="114">
        <f t="shared" si="15"/>
        <v>276</v>
      </c>
      <c r="AR8" s="114">
        <f t="shared" si="15"/>
        <v>296</v>
      </c>
      <c r="AS8" s="114">
        <f t="shared" si="15"/>
        <v>311</v>
      </c>
      <c r="AT8" s="114">
        <f t="shared" si="15"/>
        <v>386</v>
      </c>
      <c r="AU8" s="114">
        <f t="shared" si="15"/>
        <v>548</v>
      </c>
      <c r="AV8" s="114">
        <f t="shared" si="15"/>
        <v>617</v>
      </c>
      <c r="AW8" s="114">
        <f t="shared" si="15"/>
        <v>826</v>
      </c>
      <c r="AX8" s="114">
        <f t="shared" si="15"/>
        <v>2777</v>
      </c>
      <c r="AY8" s="84">
        <v>100</v>
      </c>
      <c r="AZ8" s="84">
        <f t="shared" ref="AZ8:AZ10" si="16">+AN8/$AM8*100</f>
        <v>0.39032006245120998</v>
      </c>
      <c r="BA8" s="84">
        <f t="shared" ref="BA8:BA10" si="17">+AO8/$AM8*100</f>
        <v>1.8891491022638565</v>
      </c>
      <c r="BB8" s="84">
        <f t="shared" ref="BB8:BB11" si="18">+AP8/$AM8*100</f>
        <v>3.4660421545667446</v>
      </c>
      <c r="BC8" s="84">
        <f t="shared" ref="BC8:BC10" si="19">+AQ8/$AM8*100</f>
        <v>4.3091334894613587</v>
      </c>
      <c r="BD8" s="84">
        <f t="shared" ref="BD8:BD10" si="20">+AR8/$AM8*100</f>
        <v>4.6213895394223261</v>
      </c>
      <c r="BE8" s="84">
        <f t="shared" ref="BE8:BE10" si="21">+AS8/$AM8*100</f>
        <v>4.8555815768930524</v>
      </c>
      <c r="BF8" s="84">
        <f t="shared" ref="BF8:BF10" si="22">+AT8/$AM8*100</f>
        <v>6.0265417642466828</v>
      </c>
      <c r="BG8" s="84">
        <f t="shared" ref="BG8:BG10" si="23">+AU8/$AM8*100</f>
        <v>8.5558157689305236</v>
      </c>
      <c r="BH8" s="84">
        <f t="shared" ref="BH8:BH11" si="24">+AV8/$AM8*100</f>
        <v>9.6330991412958635</v>
      </c>
      <c r="BI8" s="84">
        <f t="shared" ref="BI8:BI10" si="25">+AW8/$AM8*100</f>
        <v>12.896174863387976</v>
      </c>
      <c r="BJ8" s="84">
        <f t="shared" ref="BJ8:BJ11" si="26">+AX8/$AM8*100</f>
        <v>43.356752537080403</v>
      </c>
      <c r="BK8" s="125"/>
      <c r="BL8" s="85" t="s">
        <v>205</v>
      </c>
      <c r="BM8" s="126"/>
      <c r="BN8" s="73"/>
      <c r="BO8" s="73"/>
      <c r="BP8" s="76"/>
      <c r="BQ8" s="548" t="s">
        <v>59</v>
      </c>
      <c r="BR8" s="548"/>
      <c r="BS8" s="548"/>
      <c r="BT8" s="82">
        <f>+SUM(BT9,BT11)</f>
        <v>5911</v>
      </c>
      <c r="BU8" s="114">
        <f t="shared" ref="BU8:CE8" si="27">+SUM(BU9,BU11)</f>
        <v>5</v>
      </c>
      <c r="BV8" s="114">
        <f t="shared" si="27"/>
        <v>42</v>
      </c>
      <c r="BW8" s="114">
        <f t="shared" si="27"/>
        <v>80</v>
      </c>
      <c r="BX8" s="114">
        <f t="shared" si="27"/>
        <v>122</v>
      </c>
      <c r="BY8" s="114">
        <f t="shared" si="27"/>
        <v>174</v>
      </c>
      <c r="BZ8" s="114">
        <f t="shared" si="27"/>
        <v>220</v>
      </c>
      <c r="CA8" s="114">
        <f t="shared" si="27"/>
        <v>317</v>
      </c>
      <c r="CB8" s="114">
        <f t="shared" si="27"/>
        <v>506</v>
      </c>
      <c r="CC8" s="114">
        <f t="shared" si="27"/>
        <v>692</v>
      </c>
      <c r="CD8" s="114">
        <f t="shared" si="27"/>
        <v>886</v>
      </c>
      <c r="CE8" s="114">
        <f t="shared" si="27"/>
        <v>2867</v>
      </c>
      <c r="CF8" s="84">
        <v>100</v>
      </c>
      <c r="CG8" s="84">
        <f t="shared" ref="CG8:CG10" si="28">+BU8/$BT8*100</f>
        <v>8.4588056166469291E-2</v>
      </c>
      <c r="CH8" s="84">
        <f t="shared" ref="CH8:CH10" si="29">+BV8/$BT8*100</f>
        <v>0.7105396717983421</v>
      </c>
      <c r="CI8" s="84">
        <f t="shared" ref="CI8:CI10" si="30">+BW8/$BT8*100</f>
        <v>1.3534088986635087</v>
      </c>
      <c r="CJ8" s="84">
        <f t="shared" ref="CJ8:CJ10" si="31">+BX8/$BT8*100</f>
        <v>2.063948570461851</v>
      </c>
      <c r="CK8" s="84">
        <f t="shared" ref="CK8:CK10" si="32">+BY8/$BT8*100</f>
        <v>2.9436643545931318</v>
      </c>
      <c r="CL8" s="84">
        <f t="shared" ref="CL8:CL10" si="33">+BZ8/$BT8*100</f>
        <v>3.7218744713246488</v>
      </c>
      <c r="CM8" s="84">
        <f t="shared" ref="CM8:CM10" si="34">+CA8/$BT8*100</f>
        <v>5.3628827609541529</v>
      </c>
      <c r="CN8" s="84">
        <f t="shared" ref="CN8:CN10" si="35">+CB8/$BT8*100</f>
        <v>8.5603112840466924</v>
      </c>
      <c r="CO8" s="84">
        <f t="shared" ref="CO8:CO10" si="36">+CC8/$BT8*100</f>
        <v>11.706986973439349</v>
      </c>
      <c r="CP8" s="84">
        <f t="shared" ref="CP8:CP10" si="37">+CD8/$BT8*100</f>
        <v>14.98900355269836</v>
      </c>
      <c r="CQ8" s="84">
        <f t="shared" ref="CQ8:CQ10" si="38">+CE8/$BT8*100</f>
        <v>48.502791405853493</v>
      </c>
      <c r="CR8" s="125"/>
      <c r="CS8" s="85" t="s">
        <v>205</v>
      </c>
      <c r="CT8" s="126"/>
      <c r="CU8" s="73"/>
    </row>
    <row r="9" spans="1:99" s="79" customFormat="1" ht="9.1999999999999993" customHeight="1">
      <c r="A9" s="73"/>
      <c r="B9" s="76"/>
      <c r="C9" s="86"/>
      <c r="D9" s="87" t="s">
        <v>206</v>
      </c>
      <c r="E9" s="86" t="s">
        <v>60</v>
      </c>
      <c r="F9" s="82">
        <v>12309</v>
      </c>
      <c r="G9" s="114">
        <v>30</v>
      </c>
      <c r="H9" s="114">
        <v>163</v>
      </c>
      <c r="I9" s="114">
        <v>300</v>
      </c>
      <c r="J9" s="114">
        <v>398</v>
      </c>
      <c r="K9" s="114">
        <v>470</v>
      </c>
      <c r="L9" s="114">
        <v>531</v>
      </c>
      <c r="M9" s="114">
        <v>703</v>
      </c>
      <c r="N9" s="114">
        <v>1054</v>
      </c>
      <c r="O9" s="114">
        <v>1306</v>
      </c>
      <c r="P9" s="114">
        <v>1712</v>
      </c>
      <c r="Q9" s="83">
        <v>5642</v>
      </c>
      <c r="R9" s="84">
        <v>100</v>
      </c>
      <c r="S9" s="84">
        <f t="shared" si="4"/>
        <v>0.24372410431391664</v>
      </c>
      <c r="T9" s="84">
        <f t="shared" si="5"/>
        <v>1.3242343001056138</v>
      </c>
      <c r="U9" s="84">
        <f t="shared" si="6"/>
        <v>2.4372410431391667</v>
      </c>
      <c r="V9" s="84">
        <f t="shared" si="7"/>
        <v>3.2334064505646278</v>
      </c>
      <c r="W9" s="84">
        <f t="shared" si="8"/>
        <v>3.8183443009180271</v>
      </c>
      <c r="X9" s="84">
        <f t="shared" si="9"/>
        <v>4.3139166463563239</v>
      </c>
      <c r="Y9" s="84">
        <f t="shared" si="10"/>
        <v>5.7112681777561134</v>
      </c>
      <c r="Z9" s="84">
        <f t="shared" si="11"/>
        <v>8.5628401982289386</v>
      </c>
      <c r="AA9" s="84">
        <f t="shared" si="12"/>
        <v>10.610122674465838</v>
      </c>
      <c r="AB9" s="84">
        <f t="shared" si="13"/>
        <v>13.908522219514177</v>
      </c>
      <c r="AC9" s="84">
        <f t="shared" si="14"/>
        <v>45.83637988463726</v>
      </c>
      <c r="AD9" s="125"/>
      <c r="AE9" s="127" t="s">
        <v>206</v>
      </c>
      <c r="AF9" s="122"/>
      <c r="AG9" s="73"/>
      <c r="AH9" s="73"/>
      <c r="AI9" s="76"/>
      <c r="AJ9" s="86"/>
      <c r="AK9" s="87" t="s">
        <v>206</v>
      </c>
      <c r="AL9" s="86" t="s">
        <v>60</v>
      </c>
      <c r="AM9" s="82">
        <v>6399</v>
      </c>
      <c r="AN9" s="114">
        <v>25</v>
      </c>
      <c r="AO9" s="114">
        <v>121</v>
      </c>
      <c r="AP9" s="114">
        <v>220</v>
      </c>
      <c r="AQ9" s="114">
        <v>276</v>
      </c>
      <c r="AR9" s="114">
        <v>296</v>
      </c>
      <c r="AS9" s="114">
        <v>311</v>
      </c>
      <c r="AT9" s="114">
        <v>386</v>
      </c>
      <c r="AU9" s="114">
        <v>548</v>
      </c>
      <c r="AV9" s="114">
        <v>615</v>
      </c>
      <c r="AW9" s="114">
        <v>826</v>
      </c>
      <c r="AX9" s="83">
        <v>2775</v>
      </c>
      <c r="AY9" s="84">
        <v>100</v>
      </c>
      <c r="AZ9" s="84">
        <f t="shared" si="16"/>
        <v>0.39068604469448354</v>
      </c>
      <c r="BA9" s="84">
        <f t="shared" si="17"/>
        <v>1.8909204563213002</v>
      </c>
      <c r="BB9" s="84">
        <f t="shared" si="18"/>
        <v>3.4380371933114553</v>
      </c>
      <c r="BC9" s="84">
        <f t="shared" si="19"/>
        <v>4.3131739334270982</v>
      </c>
      <c r="BD9" s="84">
        <f t="shared" si="20"/>
        <v>4.6257227691826852</v>
      </c>
      <c r="BE9" s="84">
        <f t="shared" si="21"/>
        <v>4.860134395999375</v>
      </c>
      <c r="BF9" s="84">
        <f t="shared" si="22"/>
        <v>6.0321925300828259</v>
      </c>
      <c r="BG9" s="84">
        <f t="shared" si="23"/>
        <v>8.5638380997030783</v>
      </c>
      <c r="BH9" s="84">
        <f t="shared" si="24"/>
        <v>9.6108766994842938</v>
      </c>
      <c r="BI9" s="84">
        <f t="shared" si="25"/>
        <v>12.908266916705735</v>
      </c>
      <c r="BJ9" s="84">
        <f t="shared" si="26"/>
        <v>43.366150961087669</v>
      </c>
      <c r="BK9" s="125"/>
      <c r="BL9" s="127" t="s">
        <v>206</v>
      </c>
      <c r="BM9" s="122"/>
      <c r="BN9" s="73"/>
      <c r="BO9" s="73"/>
      <c r="BP9" s="76"/>
      <c r="BQ9" s="86"/>
      <c r="BR9" s="87" t="s">
        <v>206</v>
      </c>
      <c r="BS9" s="86" t="s">
        <v>60</v>
      </c>
      <c r="BT9" s="82">
        <v>5910</v>
      </c>
      <c r="BU9" s="114">
        <v>5</v>
      </c>
      <c r="BV9" s="114">
        <v>42</v>
      </c>
      <c r="BW9" s="114">
        <v>80</v>
      </c>
      <c r="BX9" s="114">
        <v>122</v>
      </c>
      <c r="BY9" s="114">
        <v>174</v>
      </c>
      <c r="BZ9" s="114">
        <v>220</v>
      </c>
      <c r="CA9" s="114">
        <v>317</v>
      </c>
      <c r="CB9" s="114">
        <v>506</v>
      </c>
      <c r="CC9" s="114">
        <v>691</v>
      </c>
      <c r="CD9" s="114">
        <v>886</v>
      </c>
      <c r="CE9" s="83">
        <v>2867</v>
      </c>
      <c r="CF9" s="84">
        <v>100</v>
      </c>
      <c r="CG9" s="84">
        <f t="shared" si="28"/>
        <v>8.4602368866328256E-2</v>
      </c>
      <c r="CH9" s="84">
        <f t="shared" si="29"/>
        <v>0.71065989847715738</v>
      </c>
      <c r="CI9" s="84">
        <f t="shared" si="30"/>
        <v>1.3536379018612521</v>
      </c>
      <c r="CJ9" s="84">
        <f t="shared" si="31"/>
        <v>2.0642978003384096</v>
      </c>
      <c r="CK9" s="84">
        <f t="shared" si="32"/>
        <v>2.9441624365482233</v>
      </c>
      <c r="CL9" s="84">
        <f t="shared" si="33"/>
        <v>3.7225042301184432</v>
      </c>
      <c r="CM9" s="84">
        <f t="shared" si="34"/>
        <v>5.3637901861252111</v>
      </c>
      <c r="CN9" s="84">
        <f t="shared" si="35"/>
        <v>8.5617597292724188</v>
      </c>
      <c r="CO9" s="84">
        <f t="shared" si="36"/>
        <v>11.692047377326565</v>
      </c>
      <c r="CP9" s="84">
        <f t="shared" si="37"/>
        <v>14.991539763113368</v>
      </c>
      <c r="CQ9" s="84">
        <f t="shared" si="38"/>
        <v>48.510998307952626</v>
      </c>
      <c r="CR9" s="125"/>
      <c r="CS9" s="127" t="s">
        <v>206</v>
      </c>
      <c r="CT9" s="122"/>
      <c r="CU9" s="73"/>
    </row>
    <row r="10" spans="1:99" s="79" customFormat="1" ht="9.1999999999999993" customHeight="1">
      <c r="A10" s="73"/>
      <c r="B10" s="76"/>
      <c r="C10" s="86"/>
      <c r="D10" s="87"/>
      <c r="E10" s="86" t="s">
        <v>61</v>
      </c>
      <c r="F10" s="82">
        <v>12242</v>
      </c>
      <c r="G10" s="114">
        <v>29</v>
      </c>
      <c r="H10" s="114">
        <v>158</v>
      </c>
      <c r="I10" s="114">
        <v>297</v>
      </c>
      <c r="J10" s="114">
        <v>393</v>
      </c>
      <c r="K10" s="114">
        <v>463</v>
      </c>
      <c r="L10" s="114">
        <v>521</v>
      </c>
      <c r="M10" s="114">
        <v>698</v>
      </c>
      <c r="N10" s="114">
        <v>1046</v>
      </c>
      <c r="O10" s="114">
        <v>1300</v>
      </c>
      <c r="P10" s="114">
        <v>1705</v>
      </c>
      <c r="Q10" s="83">
        <v>5632</v>
      </c>
      <c r="R10" s="84">
        <v>100</v>
      </c>
      <c r="S10" s="84">
        <f t="shared" si="4"/>
        <v>0.23688939715732724</v>
      </c>
      <c r="T10" s="84">
        <f t="shared" si="5"/>
        <v>1.2906387845123346</v>
      </c>
      <c r="U10" s="84">
        <f t="shared" si="6"/>
        <v>2.4260741708871101</v>
      </c>
      <c r="V10" s="84">
        <f t="shared" si="7"/>
        <v>3.2102597614768831</v>
      </c>
      <c r="W10" s="84">
        <f t="shared" si="8"/>
        <v>3.7820617546152588</v>
      </c>
      <c r="X10" s="84">
        <f t="shared" si="9"/>
        <v>4.255840548929914</v>
      </c>
      <c r="Y10" s="84">
        <f t="shared" si="10"/>
        <v>5.7016827315798073</v>
      </c>
      <c r="Z10" s="84">
        <f t="shared" si="11"/>
        <v>8.544355497467734</v>
      </c>
      <c r="AA10" s="84">
        <f t="shared" si="12"/>
        <v>10.619179872569843</v>
      </c>
      <c r="AB10" s="84">
        <f t="shared" si="13"/>
        <v>13.927462832870447</v>
      </c>
      <c r="AC10" s="84">
        <f t="shared" si="14"/>
        <v>46.005554647933344</v>
      </c>
      <c r="AD10" s="125"/>
      <c r="AE10" s="127"/>
      <c r="AF10" s="122"/>
      <c r="AG10" s="73"/>
      <c r="AH10" s="73"/>
      <c r="AI10" s="76"/>
      <c r="AJ10" s="86"/>
      <c r="AK10" s="87"/>
      <c r="AL10" s="86" t="s">
        <v>61</v>
      </c>
      <c r="AM10" s="82">
        <v>6342</v>
      </c>
      <c r="AN10" s="114">
        <v>24</v>
      </c>
      <c r="AO10" s="114">
        <v>117</v>
      </c>
      <c r="AP10" s="114">
        <v>218</v>
      </c>
      <c r="AQ10" s="114">
        <v>271</v>
      </c>
      <c r="AR10" s="114">
        <v>291</v>
      </c>
      <c r="AS10" s="114">
        <v>303</v>
      </c>
      <c r="AT10" s="114">
        <v>381</v>
      </c>
      <c r="AU10" s="114">
        <v>542</v>
      </c>
      <c r="AV10" s="114">
        <v>610</v>
      </c>
      <c r="AW10" s="114">
        <v>819</v>
      </c>
      <c r="AX10" s="83">
        <v>2766</v>
      </c>
      <c r="AY10" s="84">
        <v>100</v>
      </c>
      <c r="AZ10" s="84">
        <f t="shared" si="16"/>
        <v>0.3784295175023652</v>
      </c>
      <c r="BA10" s="84">
        <f t="shared" si="17"/>
        <v>1.8448438978240302</v>
      </c>
      <c r="BB10" s="84">
        <f t="shared" si="18"/>
        <v>3.4374014506464836</v>
      </c>
      <c r="BC10" s="84">
        <f t="shared" si="19"/>
        <v>4.2730999684642068</v>
      </c>
      <c r="BD10" s="84">
        <f t="shared" si="20"/>
        <v>4.588457899716178</v>
      </c>
      <c r="BE10" s="84">
        <f t="shared" si="21"/>
        <v>4.7776726584673606</v>
      </c>
      <c r="BF10" s="84">
        <f t="shared" si="22"/>
        <v>6.0075685903500471</v>
      </c>
      <c r="BG10" s="84">
        <f t="shared" si="23"/>
        <v>8.5461999369284136</v>
      </c>
      <c r="BH10" s="84">
        <f t="shared" si="24"/>
        <v>9.6184169031851141</v>
      </c>
      <c r="BI10" s="84">
        <f t="shared" si="25"/>
        <v>12.913907284768211</v>
      </c>
      <c r="BJ10" s="84">
        <f t="shared" si="26"/>
        <v>43.614001892147584</v>
      </c>
      <c r="BK10" s="125"/>
      <c r="BL10" s="127"/>
      <c r="BM10" s="122"/>
      <c r="BN10" s="73"/>
      <c r="BO10" s="73"/>
      <c r="BP10" s="76"/>
      <c r="BQ10" s="86"/>
      <c r="BR10" s="87"/>
      <c r="BS10" s="86" t="s">
        <v>61</v>
      </c>
      <c r="BT10" s="82">
        <v>5900</v>
      </c>
      <c r="BU10" s="114">
        <v>5</v>
      </c>
      <c r="BV10" s="114">
        <v>41</v>
      </c>
      <c r="BW10" s="114">
        <v>79</v>
      </c>
      <c r="BX10" s="114">
        <v>122</v>
      </c>
      <c r="BY10" s="114">
        <v>172</v>
      </c>
      <c r="BZ10" s="114">
        <v>218</v>
      </c>
      <c r="CA10" s="114">
        <v>317</v>
      </c>
      <c r="CB10" s="114">
        <v>504</v>
      </c>
      <c r="CC10" s="114">
        <v>690</v>
      </c>
      <c r="CD10" s="114">
        <v>886</v>
      </c>
      <c r="CE10" s="83">
        <v>2866</v>
      </c>
      <c r="CF10" s="84">
        <v>100</v>
      </c>
      <c r="CG10" s="84">
        <f t="shared" si="28"/>
        <v>8.4745762711864403E-2</v>
      </c>
      <c r="CH10" s="84">
        <f t="shared" si="29"/>
        <v>0.69491525423728806</v>
      </c>
      <c r="CI10" s="84">
        <f t="shared" si="30"/>
        <v>1.3389830508474576</v>
      </c>
      <c r="CJ10" s="84">
        <f t="shared" si="31"/>
        <v>2.0677966101694913</v>
      </c>
      <c r="CK10" s="84">
        <f t="shared" si="32"/>
        <v>2.9152542372881354</v>
      </c>
      <c r="CL10" s="84">
        <f t="shared" si="33"/>
        <v>3.6949152542372881</v>
      </c>
      <c r="CM10" s="84">
        <f t="shared" si="34"/>
        <v>5.3728813559322033</v>
      </c>
      <c r="CN10" s="84">
        <f t="shared" si="35"/>
        <v>8.5423728813559325</v>
      </c>
      <c r="CO10" s="84">
        <f t="shared" si="36"/>
        <v>11.694915254237289</v>
      </c>
      <c r="CP10" s="84">
        <f t="shared" si="37"/>
        <v>15.016949152542372</v>
      </c>
      <c r="CQ10" s="84">
        <f t="shared" si="38"/>
        <v>48.576271186440678</v>
      </c>
      <c r="CR10" s="125"/>
      <c r="CS10" s="127"/>
      <c r="CT10" s="122"/>
      <c r="CU10" s="73"/>
    </row>
    <row r="11" spans="1:99" s="79" customFormat="1" ht="9.1999999999999993" customHeight="1">
      <c r="A11" s="73"/>
      <c r="B11" s="76"/>
      <c r="C11" s="86"/>
      <c r="D11" s="87" t="s">
        <v>90</v>
      </c>
      <c r="E11" s="86" t="s">
        <v>92</v>
      </c>
      <c r="F11" s="82">
        <v>7</v>
      </c>
      <c r="G11" s="114" t="s">
        <v>9</v>
      </c>
      <c r="H11" s="114" t="s">
        <v>9</v>
      </c>
      <c r="I11" s="114">
        <v>2</v>
      </c>
      <c r="J11" s="114" t="s">
        <v>9</v>
      </c>
      <c r="K11" s="114" t="s">
        <v>9</v>
      </c>
      <c r="L11" s="114" t="s">
        <v>9</v>
      </c>
      <c r="M11" s="114" t="s">
        <v>9</v>
      </c>
      <c r="N11" s="114" t="s">
        <v>9</v>
      </c>
      <c r="O11" s="114">
        <v>3</v>
      </c>
      <c r="P11" s="114" t="s">
        <v>9</v>
      </c>
      <c r="Q11" s="83">
        <v>2</v>
      </c>
      <c r="R11" s="84">
        <v>100</v>
      </c>
      <c r="S11" s="84" t="s">
        <v>93</v>
      </c>
      <c r="T11" s="84" t="s">
        <v>93</v>
      </c>
      <c r="U11" s="84">
        <f t="shared" si="6"/>
        <v>28.571428571428569</v>
      </c>
      <c r="V11" s="84" t="s">
        <v>93</v>
      </c>
      <c r="W11" s="84" t="s">
        <v>93</v>
      </c>
      <c r="X11" s="84" t="s">
        <v>93</v>
      </c>
      <c r="Y11" s="84" t="s">
        <v>93</v>
      </c>
      <c r="Z11" s="84" t="s">
        <v>93</v>
      </c>
      <c r="AA11" s="84">
        <f t="shared" si="12"/>
        <v>42.857142857142854</v>
      </c>
      <c r="AB11" s="84" t="s">
        <v>93</v>
      </c>
      <c r="AC11" s="84">
        <f t="shared" si="14"/>
        <v>28.571428571428569</v>
      </c>
      <c r="AD11" s="125"/>
      <c r="AE11" s="127" t="s">
        <v>90</v>
      </c>
      <c r="AF11" s="122"/>
      <c r="AG11" s="73"/>
      <c r="AH11" s="73"/>
      <c r="AI11" s="76"/>
      <c r="AJ11" s="86"/>
      <c r="AK11" s="87" t="s">
        <v>90</v>
      </c>
      <c r="AL11" s="86" t="s">
        <v>92</v>
      </c>
      <c r="AM11" s="82">
        <v>6</v>
      </c>
      <c r="AN11" s="114" t="s">
        <v>9</v>
      </c>
      <c r="AO11" s="114" t="s">
        <v>9</v>
      </c>
      <c r="AP11" s="114">
        <v>2</v>
      </c>
      <c r="AQ11" s="114" t="s">
        <v>9</v>
      </c>
      <c r="AR11" s="114" t="s">
        <v>9</v>
      </c>
      <c r="AS11" s="114" t="s">
        <v>9</v>
      </c>
      <c r="AT11" s="114" t="s">
        <v>9</v>
      </c>
      <c r="AU11" s="114" t="s">
        <v>9</v>
      </c>
      <c r="AV11" s="114">
        <v>2</v>
      </c>
      <c r="AW11" s="114" t="s">
        <v>9</v>
      </c>
      <c r="AX11" s="83">
        <v>2</v>
      </c>
      <c r="AY11" s="84">
        <v>100</v>
      </c>
      <c r="AZ11" s="114" t="s">
        <v>9</v>
      </c>
      <c r="BA11" s="114" t="s">
        <v>9</v>
      </c>
      <c r="BB11" s="84">
        <f t="shared" si="18"/>
        <v>33.333333333333329</v>
      </c>
      <c r="BC11" s="114" t="s">
        <v>9</v>
      </c>
      <c r="BD11" s="114" t="s">
        <v>9</v>
      </c>
      <c r="BE11" s="114" t="s">
        <v>9</v>
      </c>
      <c r="BF11" s="114" t="s">
        <v>9</v>
      </c>
      <c r="BG11" s="114" t="s">
        <v>9</v>
      </c>
      <c r="BH11" s="84">
        <f t="shared" si="24"/>
        <v>33.333333333333329</v>
      </c>
      <c r="BI11" s="114" t="s">
        <v>9</v>
      </c>
      <c r="BJ11" s="84">
        <f t="shared" si="26"/>
        <v>33.333333333333329</v>
      </c>
      <c r="BK11" s="125"/>
      <c r="BL11" s="127" t="s">
        <v>90</v>
      </c>
      <c r="BM11" s="122"/>
      <c r="BN11" s="73"/>
      <c r="BO11" s="73"/>
      <c r="BP11" s="76"/>
      <c r="BQ11" s="86"/>
      <c r="BR11" s="87" t="s">
        <v>90</v>
      </c>
      <c r="BS11" s="86" t="s">
        <v>92</v>
      </c>
      <c r="BT11" s="82">
        <v>1</v>
      </c>
      <c r="BU11" s="114" t="s">
        <v>9</v>
      </c>
      <c r="BV11" s="114" t="s">
        <v>9</v>
      </c>
      <c r="BW11" s="114" t="s">
        <v>9</v>
      </c>
      <c r="BX11" s="114" t="s">
        <v>9</v>
      </c>
      <c r="BY11" s="114" t="s">
        <v>9</v>
      </c>
      <c r="BZ11" s="114" t="s">
        <v>9</v>
      </c>
      <c r="CA11" s="114" t="s">
        <v>9</v>
      </c>
      <c r="CB11" s="114" t="s">
        <v>9</v>
      </c>
      <c r="CC11" s="114">
        <v>1</v>
      </c>
      <c r="CD11" s="114" t="s">
        <v>93</v>
      </c>
      <c r="CE11" s="83" t="s">
        <v>93</v>
      </c>
      <c r="CF11" s="84">
        <v>100</v>
      </c>
      <c r="CG11" s="84" t="s">
        <v>93</v>
      </c>
      <c r="CH11" s="84" t="s">
        <v>93</v>
      </c>
      <c r="CI11" s="84" t="s">
        <v>93</v>
      </c>
      <c r="CJ11" s="84" t="s">
        <v>93</v>
      </c>
      <c r="CK11" s="84" t="s">
        <v>93</v>
      </c>
      <c r="CL11" s="84" t="s">
        <v>93</v>
      </c>
      <c r="CM11" s="84" t="s">
        <v>93</v>
      </c>
      <c r="CN11" s="84" t="s">
        <v>93</v>
      </c>
      <c r="CO11" s="84">
        <v>100</v>
      </c>
      <c r="CP11" s="84" t="s">
        <v>93</v>
      </c>
      <c r="CQ11" s="84" t="s">
        <v>93</v>
      </c>
      <c r="CR11" s="125"/>
      <c r="CS11" s="127" t="s">
        <v>90</v>
      </c>
      <c r="CT11" s="122"/>
      <c r="CU11" s="73"/>
    </row>
    <row r="12" spans="1:99" s="79" customFormat="1" ht="4.5" customHeight="1">
      <c r="A12" s="73"/>
      <c r="B12" s="76"/>
      <c r="C12" s="86"/>
      <c r="D12" s="86"/>
      <c r="E12" s="86"/>
      <c r="F12" s="82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83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125"/>
      <c r="AE12" s="128"/>
      <c r="AF12" s="122"/>
      <c r="AG12" s="73"/>
      <c r="AH12" s="73"/>
      <c r="AI12" s="76"/>
      <c r="AJ12" s="86"/>
      <c r="AK12" s="86"/>
      <c r="AL12" s="86"/>
      <c r="AM12" s="82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83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125"/>
      <c r="BL12" s="128"/>
      <c r="BM12" s="122"/>
      <c r="BN12" s="73"/>
      <c r="BO12" s="73"/>
      <c r="BP12" s="76"/>
      <c r="BQ12" s="86"/>
      <c r="BR12" s="86"/>
      <c r="BS12" s="86"/>
      <c r="BT12" s="82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83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125"/>
      <c r="CS12" s="128"/>
      <c r="CT12" s="122"/>
      <c r="CU12" s="73"/>
    </row>
    <row r="13" spans="1:99" s="79" customFormat="1" ht="9.1999999999999993" customHeight="1">
      <c r="A13" s="73"/>
      <c r="B13" s="76"/>
      <c r="C13" s="548" t="s">
        <v>62</v>
      </c>
      <c r="D13" s="548"/>
      <c r="E13" s="548"/>
      <c r="F13" s="82">
        <v>13579</v>
      </c>
      <c r="G13" s="114">
        <f>+SUM(G14:G16)</f>
        <v>174</v>
      </c>
      <c r="H13" s="114">
        <f t="shared" ref="H13:Q13" si="39">+SUM(H14:H16)</f>
        <v>827</v>
      </c>
      <c r="I13" s="114">
        <f t="shared" si="39"/>
        <v>1120</v>
      </c>
      <c r="J13" s="114">
        <f t="shared" si="39"/>
        <v>1355</v>
      </c>
      <c r="K13" s="114">
        <f t="shared" si="39"/>
        <v>1517</v>
      </c>
      <c r="L13" s="114">
        <f t="shared" si="39"/>
        <v>1750</v>
      </c>
      <c r="M13" s="114">
        <f t="shared" si="39"/>
        <v>1592</v>
      </c>
      <c r="N13" s="114">
        <f t="shared" si="39"/>
        <v>1595</v>
      </c>
      <c r="O13" s="114">
        <f t="shared" si="39"/>
        <v>1358</v>
      </c>
      <c r="P13" s="114">
        <f t="shared" si="39"/>
        <v>1156</v>
      </c>
      <c r="Q13" s="114">
        <f t="shared" si="39"/>
        <v>1135</v>
      </c>
      <c r="R13" s="84">
        <v>100</v>
      </c>
      <c r="S13" s="84">
        <f t="shared" ref="S13" si="40">+G13/$F13*100</f>
        <v>1.281390382207821</v>
      </c>
      <c r="T13" s="84">
        <f t="shared" ref="T13" si="41">+H13/$F13*100</f>
        <v>6.090286471757862</v>
      </c>
      <c r="U13" s="84">
        <f t="shared" ref="U13" si="42">+I13/$F13*100</f>
        <v>8.2480300463951686</v>
      </c>
      <c r="V13" s="84">
        <f t="shared" ref="V13" si="43">+J13/$F13*100</f>
        <v>9.9786434936298694</v>
      </c>
      <c r="W13" s="84">
        <f t="shared" ref="W13" si="44">+K13/$F13*100</f>
        <v>11.1716621253406</v>
      </c>
      <c r="X13" s="84">
        <f t="shared" ref="X13" si="45">+L13/$F13*100</f>
        <v>12.887546947492451</v>
      </c>
      <c r="Y13" s="84">
        <f t="shared" ref="Y13" si="46">+M13/$F13*100</f>
        <v>11.723985565947419</v>
      </c>
      <c r="Z13" s="84">
        <f t="shared" ref="Z13" si="47">+N13/$F13*100</f>
        <v>11.746078503571692</v>
      </c>
      <c r="AA13" s="84">
        <f t="shared" ref="AA13" si="48">+O13/$F13*100</f>
        <v>10.000736431254143</v>
      </c>
      <c r="AB13" s="84">
        <f t="shared" ref="AB13" si="49">+P13/$F13*100</f>
        <v>8.5131452978864424</v>
      </c>
      <c r="AC13" s="84">
        <f t="shared" ref="AC13" si="50">+Q13/$F13*100</f>
        <v>8.3584947345165332</v>
      </c>
      <c r="AD13" s="125"/>
      <c r="AE13" s="85" t="s">
        <v>207</v>
      </c>
      <c r="AF13" s="126"/>
      <c r="AG13" s="73"/>
      <c r="AH13" s="73"/>
      <c r="AI13" s="76"/>
      <c r="AJ13" s="548" t="s">
        <v>62</v>
      </c>
      <c r="AK13" s="548"/>
      <c r="AL13" s="548"/>
      <c r="AM13" s="82">
        <f>+SUM(AM14:AM16)</f>
        <v>9388</v>
      </c>
      <c r="AN13" s="114">
        <f t="shared" ref="AN13:AX13" si="51">+SUM(AN14:AN16)</f>
        <v>125</v>
      </c>
      <c r="AO13" s="114">
        <f t="shared" si="51"/>
        <v>545</v>
      </c>
      <c r="AP13" s="114">
        <f t="shared" si="51"/>
        <v>772</v>
      </c>
      <c r="AQ13" s="114">
        <f t="shared" si="51"/>
        <v>974</v>
      </c>
      <c r="AR13" s="114">
        <f t="shared" si="51"/>
        <v>1072</v>
      </c>
      <c r="AS13" s="114">
        <f t="shared" si="51"/>
        <v>1182</v>
      </c>
      <c r="AT13" s="114">
        <f t="shared" si="51"/>
        <v>1017</v>
      </c>
      <c r="AU13" s="114">
        <f t="shared" si="51"/>
        <v>1036</v>
      </c>
      <c r="AV13" s="114">
        <f t="shared" si="51"/>
        <v>953</v>
      </c>
      <c r="AW13" s="114">
        <f t="shared" si="51"/>
        <v>862</v>
      </c>
      <c r="AX13" s="114">
        <f t="shared" si="51"/>
        <v>850</v>
      </c>
      <c r="AY13" s="84">
        <v>100</v>
      </c>
      <c r="AZ13" s="84">
        <f t="shared" ref="AZ13:AZ16" si="52">+AN13/$AM13*100</f>
        <v>1.3314870046868341</v>
      </c>
      <c r="BA13" s="84">
        <f t="shared" ref="BA13:BA16" si="53">+AO13/$AM13*100</f>
        <v>5.8052833404345972</v>
      </c>
      <c r="BB13" s="84">
        <f t="shared" ref="BB13:BB16" si="54">+AP13/$AM13*100</f>
        <v>8.2232637409458889</v>
      </c>
      <c r="BC13" s="84">
        <f t="shared" ref="BC13:BC16" si="55">+AQ13/$AM13*100</f>
        <v>10.374946740519812</v>
      </c>
      <c r="BD13" s="84">
        <f t="shared" ref="BD13:BD16" si="56">+AR13/$AM13*100</f>
        <v>11.418832552194292</v>
      </c>
      <c r="BE13" s="84">
        <f t="shared" ref="BE13:BE16" si="57">+AS13/$AM13*100</f>
        <v>12.590541116318704</v>
      </c>
      <c r="BF13" s="84">
        <f t="shared" ref="BF13:BF16" si="58">+AT13/$AM13*100</f>
        <v>10.832978270132083</v>
      </c>
      <c r="BG13" s="84">
        <f t="shared" ref="BG13:BG16" si="59">+AU13/$AM13*100</f>
        <v>11.035364294844483</v>
      </c>
      <c r="BH13" s="84">
        <f t="shared" ref="BH13:BH16" si="60">+AV13/$AM13*100</f>
        <v>10.151256923732424</v>
      </c>
      <c r="BI13" s="84">
        <f t="shared" ref="BI13:BI16" si="61">+AW13/$AM13*100</f>
        <v>9.1819343843204084</v>
      </c>
      <c r="BJ13" s="84">
        <f t="shared" ref="BJ13:BJ16" si="62">+AX13/$AM13*100</f>
        <v>9.0541116318704731</v>
      </c>
      <c r="BK13" s="125"/>
      <c r="BL13" s="85" t="s">
        <v>207</v>
      </c>
      <c r="BM13" s="126"/>
      <c r="BN13" s="73"/>
      <c r="BO13" s="73"/>
      <c r="BP13" s="76"/>
      <c r="BQ13" s="548" t="s">
        <v>62</v>
      </c>
      <c r="BR13" s="548"/>
      <c r="BS13" s="548"/>
      <c r="BT13" s="82">
        <f>+SUM(BT14:BT16)</f>
        <v>4191</v>
      </c>
      <c r="BU13" s="114">
        <f t="shared" ref="BU13:CE13" si="63">+SUM(BU14:BU16)</f>
        <v>49</v>
      </c>
      <c r="BV13" s="114">
        <f t="shared" si="63"/>
        <v>282</v>
      </c>
      <c r="BW13" s="114">
        <f t="shared" si="63"/>
        <v>348</v>
      </c>
      <c r="BX13" s="114">
        <f t="shared" si="63"/>
        <v>381</v>
      </c>
      <c r="BY13" s="114">
        <f t="shared" si="63"/>
        <v>445</v>
      </c>
      <c r="BZ13" s="114">
        <f t="shared" si="63"/>
        <v>568</v>
      </c>
      <c r="CA13" s="114">
        <f t="shared" si="63"/>
        <v>575</v>
      </c>
      <c r="CB13" s="114">
        <f t="shared" si="63"/>
        <v>559</v>
      </c>
      <c r="CC13" s="114">
        <f t="shared" si="63"/>
        <v>405</v>
      </c>
      <c r="CD13" s="114">
        <f t="shared" si="63"/>
        <v>294</v>
      </c>
      <c r="CE13" s="114">
        <f t="shared" si="63"/>
        <v>285</v>
      </c>
      <c r="CF13" s="84">
        <v>100</v>
      </c>
      <c r="CG13" s="84">
        <f>+BU13/$BT13*100</f>
        <v>1.1691720353137676</v>
      </c>
      <c r="CH13" s="84">
        <f t="shared" ref="CH13:CH16" si="64">+BV13/$BT13*100</f>
        <v>6.7287043664996427</v>
      </c>
      <c r="CI13" s="84">
        <f t="shared" ref="CI13:CI16" si="65">+BW13/$BT13*100</f>
        <v>8.3035075161059417</v>
      </c>
      <c r="CJ13" s="84">
        <f t="shared" ref="CJ13:CJ16" si="66">+BX13/$BT13*100</f>
        <v>9.0909090909090917</v>
      </c>
      <c r="CK13" s="84">
        <f t="shared" ref="CK13:CK16" si="67">+BY13/$BT13*100</f>
        <v>10.617990932951562</v>
      </c>
      <c r="CL13" s="84">
        <f t="shared" ref="CL13:CL16" si="68">+BZ13/$BT13*100</f>
        <v>13.552851348126937</v>
      </c>
      <c r="CM13" s="84">
        <f t="shared" ref="CM13:CM16" si="69">+CA13/$BT13*100</f>
        <v>13.719875924600334</v>
      </c>
      <c r="CN13" s="84">
        <f t="shared" ref="CN13:CN16" si="70">+CB13/$BT13*100</f>
        <v>13.338105464089717</v>
      </c>
      <c r="CO13" s="84">
        <f t="shared" ref="CO13:CO16" si="71">+CC13/$BT13*100</f>
        <v>9.6635647816750172</v>
      </c>
      <c r="CP13" s="84">
        <f t="shared" ref="CP13:CP16" si="72">+CD13/$BT13*100</f>
        <v>7.0150322118826063</v>
      </c>
      <c r="CQ13" s="84">
        <f t="shared" ref="CQ13:CQ16" si="73">+CE13/$BT13*100</f>
        <v>6.8002863278453827</v>
      </c>
      <c r="CR13" s="125"/>
      <c r="CS13" s="85" t="s">
        <v>207</v>
      </c>
      <c r="CT13" s="126"/>
      <c r="CU13" s="73"/>
    </row>
    <row r="14" spans="1:99" s="79" customFormat="1" ht="9.1999999999999993" customHeight="1">
      <c r="A14" s="129"/>
      <c r="B14" s="76"/>
      <c r="C14" s="89"/>
      <c r="D14" s="87" t="s">
        <v>94</v>
      </c>
      <c r="E14" s="90" t="s">
        <v>63</v>
      </c>
      <c r="F14" s="82">
        <v>14</v>
      </c>
      <c r="G14" s="114" t="s">
        <v>93</v>
      </c>
      <c r="H14" s="114" t="s">
        <v>93</v>
      </c>
      <c r="I14" s="114">
        <v>1</v>
      </c>
      <c r="J14" s="114">
        <v>2</v>
      </c>
      <c r="K14" s="114" t="s">
        <v>597</v>
      </c>
      <c r="L14" s="114">
        <v>1</v>
      </c>
      <c r="M14" s="114">
        <v>3</v>
      </c>
      <c r="N14" s="114">
        <v>2</v>
      </c>
      <c r="O14" s="114">
        <v>2</v>
      </c>
      <c r="P14" s="114">
        <v>1</v>
      </c>
      <c r="Q14" s="83">
        <v>2</v>
      </c>
      <c r="R14" s="84">
        <v>100</v>
      </c>
      <c r="S14" s="84" t="s">
        <v>9</v>
      </c>
      <c r="T14" s="84" t="s">
        <v>9</v>
      </c>
      <c r="U14" s="84">
        <f t="shared" ref="U14:U16" si="74">+I14/$F14*100</f>
        <v>7.1428571428571423</v>
      </c>
      <c r="V14" s="84">
        <f t="shared" ref="V14:V16" si="75">+J14/$F14*100</f>
        <v>14.285714285714285</v>
      </c>
      <c r="W14" s="84" t="s">
        <v>93</v>
      </c>
      <c r="X14" s="84">
        <f t="shared" ref="X14:X16" si="76">+L14/$F14*100</f>
        <v>7.1428571428571423</v>
      </c>
      <c r="Y14" s="84">
        <f t="shared" ref="Y14:Y16" si="77">+M14/$F14*100</f>
        <v>21.428571428571427</v>
      </c>
      <c r="Z14" s="84">
        <f t="shared" ref="Z14:Z16" si="78">+N14/$F14*100</f>
        <v>14.285714285714285</v>
      </c>
      <c r="AA14" s="84">
        <f t="shared" ref="AA14:AA16" si="79">+O14/$F14*100</f>
        <v>14.285714285714285</v>
      </c>
      <c r="AB14" s="84" t="s">
        <v>9</v>
      </c>
      <c r="AC14" s="84">
        <f t="shared" ref="AC14:AC16" si="80">+Q14/$F14*100</f>
        <v>14.285714285714285</v>
      </c>
      <c r="AD14" s="125"/>
      <c r="AE14" s="127" t="s">
        <v>94</v>
      </c>
      <c r="AF14" s="122"/>
      <c r="AG14" s="129"/>
      <c r="AH14" s="129"/>
      <c r="AI14" s="76"/>
      <c r="AJ14" s="89"/>
      <c r="AK14" s="87" t="s">
        <v>94</v>
      </c>
      <c r="AL14" s="90" t="s">
        <v>63</v>
      </c>
      <c r="AM14" s="82">
        <v>14</v>
      </c>
      <c r="AN14" s="114" t="s">
        <v>9</v>
      </c>
      <c r="AO14" s="114" t="s">
        <v>9</v>
      </c>
      <c r="AP14" s="114">
        <v>1</v>
      </c>
      <c r="AQ14" s="114">
        <v>2</v>
      </c>
      <c r="AR14" s="114" t="s">
        <v>9</v>
      </c>
      <c r="AS14" s="114">
        <v>1</v>
      </c>
      <c r="AT14" s="114">
        <v>3</v>
      </c>
      <c r="AU14" s="114">
        <v>2</v>
      </c>
      <c r="AV14" s="114">
        <v>2</v>
      </c>
      <c r="AW14" s="114">
        <v>1</v>
      </c>
      <c r="AX14" s="83">
        <v>2</v>
      </c>
      <c r="AY14" s="84">
        <v>100</v>
      </c>
      <c r="AZ14" s="84" t="s">
        <v>9</v>
      </c>
      <c r="BA14" s="84" t="s">
        <v>9</v>
      </c>
      <c r="BB14" s="84">
        <f t="shared" si="54"/>
        <v>7.1428571428571423</v>
      </c>
      <c r="BC14" s="84">
        <f t="shared" si="55"/>
        <v>14.285714285714285</v>
      </c>
      <c r="BD14" s="84" t="s">
        <v>9</v>
      </c>
      <c r="BE14" s="84">
        <f t="shared" si="57"/>
        <v>7.1428571428571423</v>
      </c>
      <c r="BF14" s="84">
        <f t="shared" si="58"/>
        <v>21.428571428571427</v>
      </c>
      <c r="BG14" s="84">
        <f t="shared" si="59"/>
        <v>14.285714285714285</v>
      </c>
      <c r="BH14" s="84">
        <f t="shared" si="60"/>
        <v>14.285714285714285</v>
      </c>
      <c r="BI14" s="84">
        <f t="shared" si="61"/>
        <v>7.1428571428571423</v>
      </c>
      <c r="BJ14" s="84">
        <f t="shared" si="62"/>
        <v>14.285714285714285</v>
      </c>
      <c r="BK14" s="125"/>
      <c r="BL14" s="127" t="s">
        <v>94</v>
      </c>
      <c r="BM14" s="122"/>
      <c r="BN14" s="129"/>
      <c r="BO14" s="129"/>
      <c r="BP14" s="76"/>
      <c r="BQ14" s="89"/>
      <c r="BR14" s="87" t="s">
        <v>94</v>
      </c>
      <c r="BS14" s="90" t="s">
        <v>63</v>
      </c>
      <c r="BT14" s="82" t="s">
        <v>9</v>
      </c>
      <c r="BU14" s="114" t="s">
        <v>9</v>
      </c>
      <c r="BV14" s="114" t="s">
        <v>9</v>
      </c>
      <c r="BW14" s="114" t="s">
        <v>9</v>
      </c>
      <c r="BX14" s="114" t="s">
        <v>9</v>
      </c>
      <c r="BY14" s="114" t="s">
        <v>9</v>
      </c>
      <c r="BZ14" s="114" t="s">
        <v>9</v>
      </c>
      <c r="CA14" s="114" t="s">
        <v>9</v>
      </c>
      <c r="CB14" s="114" t="s">
        <v>9</v>
      </c>
      <c r="CC14" s="114" t="s">
        <v>9</v>
      </c>
      <c r="CD14" s="114" t="s">
        <v>93</v>
      </c>
      <c r="CE14" s="83" t="s">
        <v>93</v>
      </c>
      <c r="CF14" s="84">
        <v>100</v>
      </c>
      <c r="CG14" s="84" t="s">
        <v>9</v>
      </c>
      <c r="CH14" s="84" t="s">
        <v>9</v>
      </c>
      <c r="CI14" s="84" t="s">
        <v>9</v>
      </c>
      <c r="CJ14" s="84" t="s">
        <v>9</v>
      </c>
      <c r="CK14" s="84" t="s">
        <v>9</v>
      </c>
      <c r="CL14" s="84" t="s">
        <v>9</v>
      </c>
      <c r="CM14" s="84" t="s">
        <v>9</v>
      </c>
      <c r="CN14" s="84" t="s">
        <v>9</v>
      </c>
      <c r="CO14" s="84" t="s">
        <v>9</v>
      </c>
      <c r="CP14" s="84" t="s">
        <v>9</v>
      </c>
      <c r="CQ14" s="84" t="s">
        <v>9</v>
      </c>
      <c r="CR14" s="125"/>
      <c r="CS14" s="127" t="s">
        <v>94</v>
      </c>
      <c r="CT14" s="122"/>
      <c r="CU14" s="129"/>
    </row>
    <row r="15" spans="1:99" s="79" customFormat="1" ht="9.1999999999999993" customHeight="1">
      <c r="A15" s="553" t="s">
        <v>208</v>
      </c>
      <c r="B15" s="76"/>
      <c r="C15" s="89"/>
      <c r="D15" s="87" t="s">
        <v>95</v>
      </c>
      <c r="E15" s="86" t="s">
        <v>97</v>
      </c>
      <c r="F15" s="82">
        <v>5334</v>
      </c>
      <c r="G15" s="114">
        <v>77</v>
      </c>
      <c r="H15" s="114">
        <v>214</v>
      </c>
      <c r="I15" s="114">
        <v>236</v>
      </c>
      <c r="J15" s="114">
        <v>408</v>
      </c>
      <c r="K15" s="114">
        <v>573</v>
      </c>
      <c r="L15" s="114">
        <v>658</v>
      </c>
      <c r="M15" s="114">
        <v>578</v>
      </c>
      <c r="N15" s="114">
        <v>600</v>
      </c>
      <c r="O15" s="114">
        <v>627</v>
      </c>
      <c r="P15" s="114">
        <v>679</v>
      </c>
      <c r="Q15" s="83">
        <v>684</v>
      </c>
      <c r="R15" s="84">
        <v>100</v>
      </c>
      <c r="S15" s="84">
        <f t="shared" ref="S15:S16" si="81">+G15/$F15*100</f>
        <v>1.4435695538057742</v>
      </c>
      <c r="T15" s="84">
        <f t="shared" ref="T15:T16" si="82">+H15/$F15*100</f>
        <v>4.0119985001874765</v>
      </c>
      <c r="U15" s="84">
        <f t="shared" si="74"/>
        <v>4.4244469441319838</v>
      </c>
      <c r="V15" s="84">
        <f t="shared" si="75"/>
        <v>7.6490438695163103</v>
      </c>
      <c r="W15" s="84">
        <f t="shared" ref="W15:W16" si="83">+K15/$F15*100</f>
        <v>10.742407199100112</v>
      </c>
      <c r="X15" s="84">
        <f t="shared" si="76"/>
        <v>12.335958005249344</v>
      </c>
      <c r="Y15" s="84">
        <f t="shared" si="77"/>
        <v>10.836145481814773</v>
      </c>
      <c r="Z15" s="84">
        <f t="shared" si="78"/>
        <v>11.24859392575928</v>
      </c>
      <c r="AA15" s="84">
        <f t="shared" si="79"/>
        <v>11.754780652418448</v>
      </c>
      <c r="AB15" s="84">
        <f t="shared" ref="AB15:AB16" si="84">+P15/$F15*100</f>
        <v>12.72965879265092</v>
      </c>
      <c r="AC15" s="84">
        <f t="shared" si="80"/>
        <v>12.823397075365579</v>
      </c>
      <c r="AD15" s="125"/>
      <c r="AE15" s="127" t="s">
        <v>95</v>
      </c>
      <c r="AF15" s="122"/>
      <c r="AG15" s="553" t="s">
        <v>208</v>
      </c>
      <c r="AH15" s="553" t="s">
        <v>208</v>
      </c>
      <c r="AI15" s="76"/>
      <c r="AJ15" s="89"/>
      <c r="AK15" s="87" t="s">
        <v>95</v>
      </c>
      <c r="AL15" s="86" t="s">
        <v>97</v>
      </c>
      <c r="AM15" s="82">
        <v>4676</v>
      </c>
      <c r="AN15" s="114">
        <v>73</v>
      </c>
      <c r="AO15" s="114">
        <v>196</v>
      </c>
      <c r="AP15" s="114">
        <v>214</v>
      </c>
      <c r="AQ15" s="114">
        <v>356</v>
      </c>
      <c r="AR15" s="114">
        <v>496</v>
      </c>
      <c r="AS15" s="114">
        <v>569</v>
      </c>
      <c r="AT15" s="114">
        <v>497</v>
      </c>
      <c r="AU15" s="114">
        <v>520</v>
      </c>
      <c r="AV15" s="114">
        <v>555</v>
      </c>
      <c r="AW15" s="114">
        <v>611</v>
      </c>
      <c r="AX15" s="83">
        <v>589</v>
      </c>
      <c r="AY15" s="84">
        <v>100</v>
      </c>
      <c r="AZ15" s="84">
        <f t="shared" si="52"/>
        <v>1.5611633875106929</v>
      </c>
      <c r="BA15" s="84">
        <f t="shared" si="53"/>
        <v>4.1916167664670656</v>
      </c>
      <c r="BB15" s="84">
        <f t="shared" si="54"/>
        <v>4.5765611633875114</v>
      </c>
      <c r="BC15" s="84">
        <f t="shared" si="55"/>
        <v>7.6133447390932414</v>
      </c>
      <c r="BD15" s="84">
        <f t="shared" si="56"/>
        <v>10.607356715141146</v>
      </c>
      <c r="BE15" s="84">
        <f t="shared" si="57"/>
        <v>12.16852010265184</v>
      </c>
      <c r="BF15" s="84">
        <f t="shared" si="58"/>
        <v>10.62874251497006</v>
      </c>
      <c r="BG15" s="84">
        <f t="shared" si="59"/>
        <v>11.120615911035072</v>
      </c>
      <c r="BH15" s="84">
        <f t="shared" si="60"/>
        <v>11.869118905047049</v>
      </c>
      <c r="BI15" s="84">
        <f t="shared" si="61"/>
        <v>13.066723695466209</v>
      </c>
      <c r="BJ15" s="84">
        <f t="shared" si="62"/>
        <v>12.596236099230113</v>
      </c>
      <c r="BK15" s="125"/>
      <c r="BL15" s="127" t="s">
        <v>95</v>
      </c>
      <c r="BM15" s="122"/>
      <c r="BN15" s="553" t="s">
        <v>208</v>
      </c>
      <c r="BO15" s="553" t="s">
        <v>208</v>
      </c>
      <c r="BP15" s="76"/>
      <c r="BQ15" s="89"/>
      <c r="BR15" s="87" t="s">
        <v>95</v>
      </c>
      <c r="BS15" s="86" t="s">
        <v>97</v>
      </c>
      <c r="BT15" s="82">
        <v>658</v>
      </c>
      <c r="BU15" s="114">
        <v>4</v>
      </c>
      <c r="BV15" s="114">
        <v>18</v>
      </c>
      <c r="BW15" s="114">
        <v>22</v>
      </c>
      <c r="BX15" s="114">
        <v>52</v>
      </c>
      <c r="BY15" s="114">
        <v>77</v>
      </c>
      <c r="BZ15" s="114">
        <v>89</v>
      </c>
      <c r="CA15" s="114">
        <v>81</v>
      </c>
      <c r="CB15" s="114">
        <v>80</v>
      </c>
      <c r="CC15" s="114">
        <v>72</v>
      </c>
      <c r="CD15" s="114">
        <v>68</v>
      </c>
      <c r="CE15" s="83">
        <v>95</v>
      </c>
      <c r="CF15" s="84">
        <v>100</v>
      </c>
      <c r="CG15" s="84">
        <f t="shared" ref="CG15:CG16" si="85">+BU15/$BT15*100</f>
        <v>0.60790273556231</v>
      </c>
      <c r="CH15" s="84">
        <f t="shared" si="64"/>
        <v>2.735562310030395</v>
      </c>
      <c r="CI15" s="84">
        <f t="shared" si="65"/>
        <v>3.3434650455927049</v>
      </c>
      <c r="CJ15" s="84">
        <f t="shared" si="66"/>
        <v>7.9027355623100304</v>
      </c>
      <c r="CK15" s="84">
        <f t="shared" si="67"/>
        <v>11.702127659574469</v>
      </c>
      <c r="CL15" s="84">
        <f t="shared" si="68"/>
        <v>13.525835866261399</v>
      </c>
      <c r="CM15" s="84">
        <f t="shared" si="69"/>
        <v>12.310030395136778</v>
      </c>
      <c r="CN15" s="84">
        <f t="shared" si="70"/>
        <v>12.158054711246201</v>
      </c>
      <c r="CO15" s="84">
        <f t="shared" si="71"/>
        <v>10.94224924012158</v>
      </c>
      <c r="CP15" s="84">
        <f t="shared" si="72"/>
        <v>10.334346504559271</v>
      </c>
      <c r="CQ15" s="84">
        <f t="shared" si="73"/>
        <v>14.437689969604865</v>
      </c>
      <c r="CR15" s="125"/>
      <c r="CS15" s="127" t="s">
        <v>95</v>
      </c>
      <c r="CT15" s="122"/>
      <c r="CU15" s="553" t="s">
        <v>208</v>
      </c>
    </row>
    <row r="16" spans="1:99" s="79" customFormat="1" ht="9.1999999999999993" customHeight="1">
      <c r="A16" s="553"/>
      <c r="B16" s="76"/>
      <c r="C16" s="89"/>
      <c r="D16" s="87" t="s">
        <v>98</v>
      </c>
      <c r="E16" s="86" t="s">
        <v>99</v>
      </c>
      <c r="F16" s="82">
        <v>8231</v>
      </c>
      <c r="G16" s="114">
        <v>97</v>
      </c>
      <c r="H16" s="114">
        <v>613</v>
      </c>
      <c r="I16" s="114">
        <v>883</v>
      </c>
      <c r="J16" s="114">
        <v>945</v>
      </c>
      <c r="K16" s="114">
        <v>944</v>
      </c>
      <c r="L16" s="114">
        <v>1091</v>
      </c>
      <c r="M16" s="114">
        <v>1011</v>
      </c>
      <c r="N16" s="114">
        <v>993</v>
      </c>
      <c r="O16" s="114">
        <v>729</v>
      </c>
      <c r="P16" s="114">
        <v>476</v>
      </c>
      <c r="Q16" s="83">
        <v>449</v>
      </c>
      <c r="R16" s="84">
        <v>100</v>
      </c>
      <c r="S16" s="84">
        <f t="shared" si="81"/>
        <v>1.178471631636496</v>
      </c>
      <c r="T16" s="84">
        <f t="shared" si="82"/>
        <v>7.4474547442595078</v>
      </c>
      <c r="U16" s="84">
        <f t="shared" si="74"/>
        <v>10.727736605515734</v>
      </c>
      <c r="V16" s="84">
        <f t="shared" si="75"/>
        <v>11.480986514396793</v>
      </c>
      <c r="W16" s="84">
        <f t="shared" si="83"/>
        <v>11.468837322318066</v>
      </c>
      <c r="X16" s="84">
        <f t="shared" si="76"/>
        <v>13.2547685578909</v>
      </c>
      <c r="Y16" s="84">
        <f t="shared" si="77"/>
        <v>12.28283319159276</v>
      </c>
      <c r="Z16" s="84">
        <f t="shared" si="78"/>
        <v>12.064147734175677</v>
      </c>
      <c r="AA16" s="84">
        <f t="shared" si="79"/>
        <v>8.8567610253918119</v>
      </c>
      <c r="AB16" s="84">
        <f t="shared" si="84"/>
        <v>5.7830154294739398</v>
      </c>
      <c r="AC16" s="84">
        <f t="shared" si="80"/>
        <v>5.4549872433483175</v>
      </c>
      <c r="AD16" s="125"/>
      <c r="AE16" s="127" t="s">
        <v>98</v>
      </c>
      <c r="AF16" s="122"/>
      <c r="AG16" s="553"/>
      <c r="AH16" s="553"/>
      <c r="AI16" s="76"/>
      <c r="AJ16" s="89"/>
      <c r="AK16" s="87" t="s">
        <v>98</v>
      </c>
      <c r="AL16" s="86" t="s">
        <v>99</v>
      </c>
      <c r="AM16" s="82">
        <v>4698</v>
      </c>
      <c r="AN16" s="114">
        <v>52</v>
      </c>
      <c r="AO16" s="114">
        <v>349</v>
      </c>
      <c r="AP16" s="114">
        <v>557</v>
      </c>
      <c r="AQ16" s="114">
        <v>616</v>
      </c>
      <c r="AR16" s="114">
        <v>576</v>
      </c>
      <c r="AS16" s="114">
        <v>612</v>
      </c>
      <c r="AT16" s="114">
        <v>517</v>
      </c>
      <c r="AU16" s="114">
        <v>514</v>
      </c>
      <c r="AV16" s="114">
        <v>396</v>
      </c>
      <c r="AW16" s="114">
        <v>250</v>
      </c>
      <c r="AX16" s="83">
        <v>259</v>
      </c>
      <c r="AY16" s="84">
        <v>100</v>
      </c>
      <c r="AZ16" s="84">
        <f t="shared" si="52"/>
        <v>1.1068539804171988</v>
      </c>
      <c r="BA16" s="84">
        <f t="shared" si="53"/>
        <v>7.4286930608769692</v>
      </c>
      <c r="BB16" s="84">
        <f t="shared" si="54"/>
        <v>11.856108982545765</v>
      </c>
      <c r="BC16" s="84">
        <f t="shared" si="55"/>
        <v>13.111962537249894</v>
      </c>
      <c r="BD16" s="84">
        <f t="shared" si="56"/>
        <v>12.260536398467432</v>
      </c>
      <c r="BE16" s="84">
        <f t="shared" si="57"/>
        <v>13.026819923371647</v>
      </c>
      <c r="BF16" s="84">
        <f t="shared" si="58"/>
        <v>11.004682843763304</v>
      </c>
      <c r="BG16" s="84">
        <f t="shared" si="59"/>
        <v>10.940825883354618</v>
      </c>
      <c r="BH16" s="84">
        <f t="shared" si="60"/>
        <v>8.4291187739463602</v>
      </c>
      <c r="BI16" s="84">
        <f t="shared" si="61"/>
        <v>5.3214133673903792</v>
      </c>
      <c r="BJ16" s="84">
        <f t="shared" si="62"/>
        <v>5.5129842486164327</v>
      </c>
      <c r="BK16" s="125"/>
      <c r="BL16" s="127" t="s">
        <v>98</v>
      </c>
      <c r="BM16" s="122"/>
      <c r="BN16" s="553"/>
      <c r="BO16" s="553"/>
      <c r="BP16" s="76"/>
      <c r="BQ16" s="89"/>
      <c r="BR16" s="87" t="s">
        <v>98</v>
      </c>
      <c r="BS16" s="86" t="s">
        <v>99</v>
      </c>
      <c r="BT16" s="82">
        <v>3533</v>
      </c>
      <c r="BU16" s="114">
        <v>45</v>
      </c>
      <c r="BV16" s="114">
        <v>264</v>
      </c>
      <c r="BW16" s="114">
        <v>326</v>
      </c>
      <c r="BX16" s="114">
        <v>329</v>
      </c>
      <c r="BY16" s="114">
        <v>368</v>
      </c>
      <c r="BZ16" s="114">
        <v>479</v>
      </c>
      <c r="CA16" s="114">
        <v>494</v>
      </c>
      <c r="CB16" s="114">
        <v>479</v>
      </c>
      <c r="CC16" s="114">
        <v>333</v>
      </c>
      <c r="CD16" s="114">
        <v>226</v>
      </c>
      <c r="CE16" s="83">
        <v>190</v>
      </c>
      <c r="CF16" s="84">
        <v>100</v>
      </c>
      <c r="CG16" s="84">
        <f t="shared" si="85"/>
        <v>1.273705066515709</v>
      </c>
      <c r="CH16" s="84">
        <f t="shared" si="64"/>
        <v>7.4724030568921602</v>
      </c>
      <c r="CI16" s="84">
        <f t="shared" si="65"/>
        <v>9.2272855929804685</v>
      </c>
      <c r="CJ16" s="84">
        <f t="shared" si="66"/>
        <v>9.3121992640815172</v>
      </c>
      <c r="CK16" s="84">
        <f t="shared" si="67"/>
        <v>10.416076988395131</v>
      </c>
      <c r="CL16" s="84">
        <f t="shared" si="68"/>
        <v>13.557882819133882</v>
      </c>
      <c r="CM16" s="84">
        <f t="shared" si="69"/>
        <v>13.982451174639115</v>
      </c>
      <c r="CN16" s="84">
        <f t="shared" si="70"/>
        <v>13.557882819133882</v>
      </c>
      <c r="CO16" s="84">
        <f t="shared" si="71"/>
        <v>9.4254174922162459</v>
      </c>
      <c r="CP16" s="84">
        <f t="shared" si="72"/>
        <v>6.3968298896122278</v>
      </c>
      <c r="CQ16" s="84">
        <f t="shared" si="73"/>
        <v>5.3778658363996605</v>
      </c>
      <c r="CR16" s="125"/>
      <c r="CS16" s="127" t="s">
        <v>98</v>
      </c>
      <c r="CT16" s="122"/>
      <c r="CU16" s="553"/>
    </row>
    <row r="17" spans="1:99" s="79" customFormat="1" ht="4.5" customHeight="1">
      <c r="A17" s="553"/>
      <c r="B17" s="76"/>
      <c r="C17" s="89"/>
      <c r="D17" s="89"/>
      <c r="E17" s="89"/>
      <c r="F17" s="82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83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125"/>
      <c r="AE17" s="128"/>
      <c r="AF17" s="122"/>
      <c r="AG17" s="553"/>
      <c r="AH17" s="553"/>
      <c r="AI17" s="76"/>
      <c r="AJ17" s="89"/>
      <c r="AK17" s="89"/>
      <c r="AL17" s="89"/>
      <c r="AM17" s="82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83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125"/>
      <c r="BL17" s="128"/>
      <c r="BM17" s="122"/>
      <c r="BN17" s="553"/>
      <c r="BO17" s="553"/>
      <c r="BP17" s="76"/>
      <c r="BQ17" s="89"/>
      <c r="BR17" s="89"/>
      <c r="BS17" s="89"/>
      <c r="BT17" s="82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83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125"/>
      <c r="CS17" s="128"/>
      <c r="CT17" s="122"/>
      <c r="CU17" s="553"/>
    </row>
    <row r="18" spans="1:99" s="79" customFormat="1" ht="9.1999999999999993" customHeight="1">
      <c r="A18" s="553"/>
      <c r="B18" s="76"/>
      <c r="C18" s="548" t="s">
        <v>64</v>
      </c>
      <c r="D18" s="548"/>
      <c r="E18" s="548"/>
      <c r="F18" s="82">
        <f>+SUM(F19:F32)</f>
        <v>54242</v>
      </c>
      <c r="G18" s="114">
        <f>+SUM(G19:G32)</f>
        <v>873</v>
      </c>
      <c r="H18" s="114">
        <f t="shared" ref="H18:Q18" si="86">+SUM(H19:H32)</f>
        <v>3607</v>
      </c>
      <c r="I18" s="114">
        <f t="shared" si="86"/>
        <v>4167</v>
      </c>
      <c r="J18" s="114">
        <f t="shared" si="86"/>
        <v>5000</v>
      </c>
      <c r="K18" s="114">
        <f t="shared" si="86"/>
        <v>5881</v>
      </c>
      <c r="L18" s="114">
        <f t="shared" si="86"/>
        <v>6582</v>
      </c>
      <c r="M18" s="114">
        <f t="shared" si="86"/>
        <v>6099</v>
      </c>
      <c r="N18" s="114">
        <f t="shared" si="86"/>
        <v>6319</v>
      </c>
      <c r="O18" s="114">
        <f t="shared" si="86"/>
        <v>5919</v>
      </c>
      <c r="P18" s="114">
        <f t="shared" si="86"/>
        <v>4638</v>
      </c>
      <c r="Q18" s="114">
        <f t="shared" si="86"/>
        <v>5157</v>
      </c>
      <c r="R18" s="84">
        <v>100</v>
      </c>
      <c r="S18" s="84">
        <f t="shared" ref="S18:S32" si="87">+G18/$F18*100</f>
        <v>1.609453928689945</v>
      </c>
      <c r="T18" s="84">
        <f t="shared" ref="T18:T32" si="88">+H18/$F18*100</f>
        <v>6.6498285461450539</v>
      </c>
      <c r="U18" s="84">
        <f t="shared" ref="U18:U32" si="89">+I18/$F18*100</f>
        <v>7.6822388554994276</v>
      </c>
      <c r="V18" s="84">
        <f t="shared" ref="V18:V32" si="90">+J18/$F18*100</f>
        <v>9.2179491906640614</v>
      </c>
      <c r="W18" s="84">
        <f t="shared" ref="W18:W32" si="91">+K18/$F18*100</f>
        <v>10.842151838059069</v>
      </c>
      <c r="X18" s="84">
        <f t="shared" ref="X18:X32" si="92">+L18/$F18*100</f>
        <v>12.134508314590169</v>
      </c>
      <c r="Y18" s="84">
        <f t="shared" ref="Y18:Y32" si="93">+M18/$F18*100</f>
        <v>11.244054422772022</v>
      </c>
      <c r="Z18" s="84">
        <f t="shared" ref="Z18:Z32" si="94">+N18/$F18*100</f>
        <v>11.64964418716124</v>
      </c>
      <c r="AA18" s="84">
        <f t="shared" ref="AA18:AA32" si="95">+O18/$F18*100</f>
        <v>10.912208251908115</v>
      </c>
      <c r="AB18" s="84">
        <f t="shared" ref="AB18:AB32" si="96">+P18/$F18*100</f>
        <v>8.5505696692599837</v>
      </c>
      <c r="AC18" s="84">
        <f t="shared" ref="AC18:AC32" si="97">+Q18/$F18*100</f>
        <v>9.5073927952509134</v>
      </c>
      <c r="AD18" s="125"/>
      <c r="AE18" s="85" t="s">
        <v>209</v>
      </c>
      <c r="AF18" s="126"/>
      <c r="AG18" s="553"/>
      <c r="AH18" s="553"/>
      <c r="AI18" s="76"/>
      <c r="AJ18" s="548" t="s">
        <v>64</v>
      </c>
      <c r="AK18" s="548"/>
      <c r="AL18" s="548"/>
      <c r="AM18" s="82">
        <f>+SUM(AM19:AM32)</f>
        <v>25763</v>
      </c>
      <c r="AN18" s="114">
        <f t="shared" ref="AN18:AX18" si="98">+SUM(AN19:AN32)</f>
        <v>427</v>
      </c>
      <c r="AO18" s="114">
        <f t="shared" si="98"/>
        <v>1549</v>
      </c>
      <c r="AP18" s="114">
        <f t="shared" si="98"/>
        <v>1843</v>
      </c>
      <c r="AQ18" s="114">
        <f t="shared" si="98"/>
        <v>2278</v>
      </c>
      <c r="AR18" s="114">
        <f t="shared" si="98"/>
        <v>2697</v>
      </c>
      <c r="AS18" s="114">
        <f t="shared" si="98"/>
        <v>3037</v>
      </c>
      <c r="AT18" s="114">
        <f t="shared" si="98"/>
        <v>2859</v>
      </c>
      <c r="AU18" s="114">
        <f t="shared" si="98"/>
        <v>2929</v>
      </c>
      <c r="AV18" s="114">
        <f t="shared" si="98"/>
        <v>2880</v>
      </c>
      <c r="AW18" s="114">
        <f t="shared" si="98"/>
        <v>2423</v>
      </c>
      <c r="AX18" s="114">
        <f t="shared" si="98"/>
        <v>2841</v>
      </c>
      <c r="AY18" s="84">
        <v>100</v>
      </c>
      <c r="AZ18" s="84">
        <f t="shared" ref="AZ18:AZ32" si="99">+AN18/$AM18*100</f>
        <v>1.6574156736404924</v>
      </c>
      <c r="BA18" s="84">
        <f t="shared" ref="BA18:BA32" si="100">+AO18/$AM18*100</f>
        <v>6.0124985444241741</v>
      </c>
      <c r="BB18" s="84">
        <f t="shared" ref="BB18:BB32" si="101">+AP18/$AM18*100</f>
        <v>7.1536699918487754</v>
      </c>
      <c r="BC18" s="84">
        <f t="shared" ref="BC18:BC32" si="102">+AQ18/$AM18*100</f>
        <v>8.8421379497729298</v>
      </c>
      <c r="BD18" s="84">
        <f t="shared" ref="BD18:BD32" si="103">+AR18/$AM18*100</f>
        <v>10.468501339129761</v>
      </c>
      <c r="BE18" s="84">
        <f t="shared" ref="BE18:BE32" si="104">+AS18/$AM18*100</f>
        <v>11.788223421185421</v>
      </c>
      <c r="BF18" s="84">
        <f t="shared" ref="BF18:BF32" si="105">+AT18/$AM18*100</f>
        <v>11.097310095873928</v>
      </c>
      <c r="BG18" s="84">
        <f t="shared" ref="BG18:BG32" si="106">+AU18/$AM18*100</f>
        <v>11.369017583355975</v>
      </c>
      <c r="BH18" s="84">
        <f t="shared" ref="BH18:BH32" si="107">+AV18/$AM18*100</f>
        <v>11.178822342118542</v>
      </c>
      <c r="BI18" s="84">
        <f t="shared" ref="BI18:BI32" si="108">+AW18/$AM18*100</f>
        <v>9.4049606024143149</v>
      </c>
      <c r="BJ18" s="84">
        <f t="shared" ref="BJ18:BJ32" si="109">+AX18/$AM18*100</f>
        <v>11.027442456235686</v>
      </c>
      <c r="BK18" s="125"/>
      <c r="BL18" s="85" t="s">
        <v>209</v>
      </c>
      <c r="BM18" s="126"/>
      <c r="BN18" s="553"/>
      <c r="BO18" s="553"/>
      <c r="BP18" s="76"/>
      <c r="BQ18" s="548" t="s">
        <v>64</v>
      </c>
      <c r="BR18" s="548"/>
      <c r="BS18" s="548"/>
      <c r="BT18" s="82">
        <f>+SUM(BT19:BT32)</f>
        <v>28479</v>
      </c>
      <c r="BU18" s="114">
        <f t="shared" ref="BU18:CE18" si="110">+SUM(BU19:BU32)</f>
        <v>446</v>
      </c>
      <c r="BV18" s="114">
        <f t="shared" si="110"/>
        <v>2058</v>
      </c>
      <c r="BW18" s="114">
        <f t="shared" si="110"/>
        <v>2324</v>
      </c>
      <c r="BX18" s="114">
        <f t="shared" si="110"/>
        <v>2722</v>
      </c>
      <c r="BY18" s="114">
        <f t="shared" si="110"/>
        <v>3184</v>
      </c>
      <c r="BZ18" s="114">
        <f t="shared" si="110"/>
        <v>3545</v>
      </c>
      <c r="CA18" s="114">
        <f t="shared" si="110"/>
        <v>3240</v>
      </c>
      <c r="CB18" s="114">
        <f t="shared" si="110"/>
        <v>3390</v>
      </c>
      <c r="CC18" s="114">
        <f t="shared" si="110"/>
        <v>3039</v>
      </c>
      <c r="CD18" s="114">
        <f t="shared" si="110"/>
        <v>2215</v>
      </c>
      <c r="CE18" s="114">
        <f t="shared" si="110"/>
        <v>2316</v>
      </c>
      <c r="CF18" s="84">
        <v>100</v>
      </c>
      <c r="CG18" s="84">
        <f t="shared" ref="CG18" si="111">+BU18/$BT18*100</f>
        <v>1.5660662242354013</v>
      </c>
      <c r="CH18" s="84">
        <f t="shared" ref="CH18" si="112">+BV18/$BT18*100</f>
        <v>7.2263773306647003</v>
      </c>
      <c r="CI18" s="84">
        <f t="shared" ref="CI18" si="113">+BW18/$BT18*100</f>
        <v>8.1603988904104785</v>
      </c>
      <c r="CJ18" s="84">
        <f t="shared" ref="CJ18" si="114">+BX18/$BT18*100</f>
        <v>9.5579198707819799</v>
      </c>
      <c r="CK18" s="84">
        <f t="shared" ref="CK18" si="115">+BY18/$BT18*100</f>
        <v>11.180167842972015</v>
      </c>
      <c r="CL18" s="84">
        <f t="shared" ref="CL18" si="116">+BZ18/$BT18*100</f>
        <v>12.447768531198426</v>
      </c>
      <c r="CM18" s="84">
        <f t="shared" ref="CM18" si="117">+CA18/$BT18*100</f>
        <v>11.376803960813231</v>
      </c>
      <c r="CN18" s="84">
        <f t="shared" ref="CN18" si="118">+CB18/$BT18*100</f>
        <v>11.903507847887917</v>
      </c>
      <c r="CO18" s="84">
        <f t="shared" ref="CO18" si="119">+CC18/$BT18*100</f>
        <v>10.671020752133151</v>
      </c>
      <c r="CP18" s="84">
        <f t="shared" ref="CP18" si="120">+CD18/$BT18*100</f>
        <v>7.7776607324695393</v>
      </c>
      <c r="CQ18" s="84">
        <f t="shared" ref="CQ18" si="121">+CE18/$BT18*100</f>
        <v>8.1323080164331607</v>
      </c>
      <c r="CR18" s="125"/>
      <c r="CS18" s="85" t="s">
        <v>209</v>
      </c>
      <c r="CT18" s="126"/>
      <c r="CU18" s="553"/>
    </row>
    <row r="19" spans="1:99" s="79" customFormat="1" ht="9.1999999999999993" customHeight="1">
      <c r="A19" s="553"/>
      <c r="B19" s="76"/>
      <c r="C19" s="89"/>
      <c r="D19" s="87" t="s">
        <v>100</v>
      </c>
      <c r="E19" s="91" t="s">
        <v>65</v>
      </c>
      <c r="F19" s="82">
        <v>365</v>
      </c>
      <c r="G19" s="114">
        <v>5</v>
      </c>
      <c r="H19" s="114">
        <v>31</v>
      </c>
      <c r="I19" s="114">
        <v>27</v>
      </c>
      <c r="J19" s="114">
        <v>25</v>
      </c>
      <c r="K19" s="114">
        <v>46</v>
      </c>
      <c r="L19" s="114">
        <v>53</v>
      </c>
      <c r="M19" s="114">
        <v>55</v>
      </c>
      <c r="N19" s="114">
        <v>43</v>
      </c>
      <c r="O19" s="114">
        <v>50</v>
      </c>
      <c r="P19" s="114">
        <v>23</v>
      </c>
      <c r="Q19" s="83">
        <v>7</v>
      </c>
      <c r="R19" s="84">
        <v>100</v>
      </c>
      <c r="S19" s="84">
        <f t="shared" si="87"/>
        <v>1.3698630136986301</v>
      </c>
      <c r="T19" s="84">
        <f t="shared" si="88"/>
        <v>8.493150684931507</v>
      </c>
      <c r="U19" s="84">
        <f t="shared" si="89"/>
        <v>7.397260273972603</v>
      </c>
      <c r="V19" s="84">
        <f t="shared" si="90"/>
        <v>6.8493150684931505</v>
      </c>
      <c r="W19" s="84">
        <f t="shared" si="91"/>
        <v>12.602739726027398</v>
      </c>
      <c r="X19" s="84">
        <f t="shared" si="92"/>
        <v>14.520547945205479</v>
      </c>
      <c r="Y19" s="84">
        <f t="shared" si="93"/>
        <v>15.068493150684931</v>
      </c>
      <c r="Z19" s="84">
        <f t="shared" si="94"/>
        <v>11.78082191780822</v>
      </c>
      <c r="AA19" s="84">
        <f t="shared" si="95"/>
        <v>13.698630136986301</v>
      </c>
      <c r="AB19" s="84">
        <f t="shared" si="96"/>
        <v>6.3013698630136989</v>
      </c>
      <c r="AC19" s="84">
        <f t="shared" si="97"/>
        <v>1.9178082191780823</v>
      </c>
      <c r="AD19" s="125"/>
      <c r="AE19" s="85" t="s">
        <v>100</v>
      </c>
      <c r="AF19" s="126"/>
      <c r="AG19" s="553"/>
      <c r="AH19" s="553"/>
      <c r="AI19" s="76"/>
      <c r="AJ19" s="89"/>
      <c r="AK19" s="87" t="s">
        <v>100</v>
      </c>
      <c r="AL19" s="91" t="s">
        <v>65</v>
      </c>
      <c r="AM19" s="82">
        <v>308</v>
      </c>
      <c r="AN19" s="114">
        <v>4</v>
      </c>
      <c r="AO19" s="114">
        <v>24</v>
      </c>
      <c r="AP19" s="114">
        <v>20</v>
      </c>
      <c r="AQ19" s="114">
        <v>22</v>
      </c>
      <c r="AR19" s="114">
        <v>34</v>
      </c>
      <c r="AS19" s="114">
        <v>45</v>
      </c>
      <c r="AT19" s="114">
        <v>48</v>
      </c>
      <c r="AU19" s="114">
        <v>35</v>
      </c>
      <c r="AV19" s="114">
        <v>48</v>
      </c>
      <c r="AW19" s="114">
        <v>21</v>
      </c>
      <c r="AX19" s="83">
        <v>7</v>
      </c>
      <c r="AY19" s="84">
        <v>100</v>
      </c>
      <c r="AZ19" s="84">
        <f t="shared" si="99"/>
        <v>1.2987012987012987</v>
      </c>
      <c r="BA19" s="84">
        <f t="shared" si="100"/>
        <v>7.7922077922077921</v>
      </c>
      <c r="BB19" s="84">
        <f t="shared" si="101"/>
        <v>6.4935064935064926</v>
      </c>
      <c r="BC19" s="84">
        <f t="shared" si="102"/>
        <v>7.1428571428571423</v>
      </c>
      <c r="BD19" s="84">
        <f t="shared" si="103"/>
        <v>11.038961038961039</v>
      </c>
      <c r="BE19" s="84">
        <f t="shared" si="104"/>
        <v>14.61038961038961</v>
      </c>
      <c r="BF19" s="84">
        <f t="shared" si="105"/>
        <v>15.584415584415584</v>
      </c>
      <c r="BG19" s="84">
        <f t="shared" si="106"/>
        <v>11.363636363636363</v>
      </c>
      <c r="BH19" s="84">
        <f t="shared" si="107"/>
        <v>15.584415584415584</v>
      </c>
      <c r="BI19" s="84">
        <f t="shared" si="108"/>
        <v>6.8181818181818175</v>
      </c>
      <c r="BJ19" s="84">
        <f t="shared" si="109"/>
        <v>2.2727272727272729</v>
      </c>
      <c r="BK19" s="125"/>
      <c r="BL19" s="85" t="s">
        <v>100</v>
      </c>
      <c r="BM19" s="126"/>
      <c r="BN19" s="553"/>
      <c r="BO19" s="553"/>
      <c r="BP19" s="76"/>
      <c r="BQ19" s="89"/>
      <c r="BR19" s="87" t="s">
        <v>100</v>
      </c>
      <c r="BS19" s="91" t="s">
        <v>65</v>
      </c>
      <c r="BT19" s="82">
        <v>57</v>
      </c>
      <c r="BU19" s="114">
        <v>1</v>
      </c>
      <c r="BV19" s="114">
        <v>7</v>
      </c>
      <c r="BW19" s="114">
        <v>7</v>
      </c>
      <c r="BX19" s="114">
        <v>3</v>
      </c>
      <c r="BY19" s="114">
        <v>12</v>
      </c>
      <c r="BZ19" s="114">
        <v>8</v>
      </c>
      <c r="CA19" s="114">
        <v>7</v>
      </c>
      <c r="CB19" s="114">
        <v>8</v>
      </c>
      <c r="CC19" s="114">
        <v>2</v>
      </c>
      <c r="CD19" s="114">
        <v>2</v>
      </c>
      <c r="CE19" s="83" t="s">
        <v>93</v>
      </c>
      <c r="CF19" s="84">
        <v>100</v>
      </c>
      <c r="CG19" s="84">
        <f t="shared" ref="CG19:CG32" si="122">+BU19/$BT19*100</f>
        <v>1.7543859649122806</v>
      </c>
      <c r="CH19" s="84">
        <f t="shared" ref="CH19:CH32" si="123">+BV19/$BT19*100</f>
        <v>12.280701754385964</v>
      </c>
      <c r="CI19" s="84">
        <f t="shared" ref="CI19:CI32" si="124">+BW19/$BT19*100</f>
        <v>12.280701754385964</v>
      </c>
      <c r="CJ19" s="84">
        <f t="shared" ref="CJ19:CJ32" si="125">+BX19/$BT19*100</f>
        <v>5.2631578947368416</v>
      </c>
      <c r="CK19" s="84">
        <f t="shared" ref="CK19:CK32" si="126">+BY19/$BT19*100</f>
        <v>21.052631578947366</v>
      </c>
      <c r="CL19" s="84">
        <f t="shared" ref="CL19:CL32" si="127">+BZ19/$BT19*100</f>
        <v>14.035087719298245</v>
      </c>
      <c r="CM19" s="84">
        <f t="shared" ref="CM19:CM32" si="128">+CA19/$BT19*100</f>
        <v>12.280701754385964</v>
      </c>
      <c r="CN19" s="84">
        <f t="shared" ref="CN19:CN32" si="129">+CB19/$BT19*100</f>
        <v>14.035087719298245</v>
      </c>
      <c r="CO19" s="84">
        <f t="shared" ref="CO19:CO32" si="130">+CC19/$BT19*100</f>
        <v>3.5087719298245612</v>
      </c>
      <c r="CP19" s="84">
        <f t="shared" ref="CP19:CP32" si="131">+CD19/$BT19*100</f>
        <v>3.5087719298245612</v>
      </c>
      <c r="CQ19" s="83" t="s">
        <v>93</v>
      </c>
      <c r="CR19" s="125"/>
      <c r="CS19" s="85" t="s">
        <v>100</v>
      </c>
      <c r="CT19" s="126"/>
      <c r="CU19" s="553"/>
    </row>
    <row r="20" spans="1:99" s="79" customFormat="1" ht="9.1999999999999993" customHeight="1">
      <c r="A20" s="73">
        <v>27</v>
      </c>
      <c r="B20" s="76"/>
      <c r="C20" s="89"/>
      <c r="D20" s="87" t="s">
        <v>101</v>
      </c>
      <c r="E20" s="86" t="s">
        <v>102</v>
      </c>
      <c r="F20" s="82">
        <v>583</v>
      </c>
      <c r="G20" s="114">
        <v>1</v>
      </c>
      <c r="H20" s="114">
        <v>31</v>
      </c>
      <c r="I20" s="114">
        <v>51</v>
      </c>
      <c r="J20" s="114">
        <v>78</v>
      </c>
      <c r="K20" s="114">
        <v>90</v>
      </c>
      <c r="L20" s="114">
        <v>78</v>
      </c>
      <c r="M20" s="114">
        <v>84</v>
      </c>
      <c r="N20" s="114">
        <v>68</v>
      </c>
      <c r="O20" s="114">
        <v>49</v>
      </c>
      <c r="P20" s="114">
        <v>33</v>
      </c>
      <c r="Q20" s="83">
        <v>20</v>
      </c>
      <c r="R20" s="84">
        <v>100</v>
      </c>
      <c r="S20" s="84">
        <f t="shared" si="87"/>
        <v>0.17152658662092624</v>
      </c>
      <c r="T20" s="84">
        <f t="shared" si="88"/>
        <v>5.3173241852487134</v>
      </c>
      <c r="U20" s="84">
        <f t="shared" si="89"/>
        <v>8.7478559176672377</v>
      </c>
      <c r="V20" s="84">
        <f t="shared" si="90"/>
        <v>13.379073756432247</v>
      </c>
      <c r="W20" s="84">
        <f t="shared" si="91"/>
        <v>15.437392795883362</v>
      </c>
      <c r="X20" s="84">
        <f t="shared" si="92"/>
        <v>13.379073756432247</v>
      </c>
      <c r="Y20" s="84">
        <f t="shared" si="93"/>
        <v>14.408233276157805</v>
      </c>
      <c r="Z20" s="84">
        <f t="shared" si="94"/>
        <v>11.663807890222985</v>
      </c>
      <c r="AA20" s="84">
        <f t="shared" si="95"/>
        <v>8.4048027444253854</v>
      </c>
      <c r="AB20" s="84">
        <f t="shared" si="96"/>
        <v>5.6603773584905666</v>
      </c>
      <c r="AC20" s="84">
        <f t="shared" si="97"/>
        <v>3.4305317324185252</v>
      </c>
      <c r="AD20" s="125"/>
      <c r="AE20" s="85" t="s">
        <v>101</v>
      </c>
      <c r="AF20" s="126"/>
      <c r="AG20" s="73">
        <v>27</v>
      </c>
      <c r="AH20" s="73">
        <v>27</v>
      </c>
      <c r="AI20" s="76"/>
      <c r="AJ20" s="89"/>
      <c r="AK20" s="87" t="s">
        <v>101</v>
      </c>
      <c r="AL20" s="86" t="s">
        <v>102</v>
      </c>
      <c r="AM20" s="82">
        <v>379</v>
      </c>
      <c r="AN20" s="114">
        <v>1</v>
      </c>
      <c r="AO20" s="114">
        <v>14</v>
      </c>
      <c r="AP20" s="114">
        <v>26</v>
      </c>
      <c r="AQ20" s="114">
        <v>40</v>
      </c>
      <c r="AR20" s="114">
        <v>55</v>
      </c>
      <c r="AS20" s="114">
        <v>49</v>
      </c>
      <c r="AT20" s="114">
        <v>59</v>
      </c>
      <c r="AU20" s="114">
        <v>45</v>
      </c>
      <c r="AV20" s="114">
        <v>46</v>
      </c>
      <c r="AW20" s="114">
        <v>27</v>
      </c>
      <c r="AX20" s="83">
        <v>17</v>
      </c>
      <c r="AY20" s="84">
        <v>100</v>
      </c>
      <c r="AZ20" s="84">
        <f t="shared" si="99"/>
        <v>0.26385224274406333</v>
      </c>
      <c r="BA20" s="84">
        <f t="shared" si="100"/>
        <v>3.6939313984168867</v>
      </c>
      <c r="BB20" s="84">
        <f t="shared" si="101"/>
        <v>6.8601583113456464</v>
      </c>
      <c r="BC20" s="84">
        <f t="shared" si="102"/>
        <v>10.554089709762533</v>
      </c>
      <c r="BD20" s="84">
        <f t="shared" si="103"/>
        <v>14.511873350923482</v>
      </c>
      <c r="BE20" s="84">
        <f t="shared" si="104"/>
        <v>12.928759894459102</v>
      </c>
      <c r="BF20" s="84">
        <f t="shared" si="105"/>
        <v>15.567282321899736</v>
      </c>
      <c r="BG20" s="84">
        <f t="shared" si="106"/>
        <v>11.87335092348285</v>
      </c>
      <c r="BH20" s="84">
        <f t="shared" si="107"/>
        <v>12.137203166226913</v>
      </c>
      <c r="BI20" s="84">
        <f t="shared" si="108"/>
        <v>7.1240105540897103</v>
      </c>
      <c r="BJ20" s="84">
        <f t="shared" si="109"/>
        <v>4.4854881266490763</v>
      </c>
      <c r="BK20" s="125"/>
      <c r="BL20" s="85" t="s">
        <v>101</v>
      </c>
      <c r="BM20" s="126"/>
      <c r="BN20" s="73">
        <v>27</v>
      </c>
      <c r="BO20" s="73">
        <v>27</v>
      </c>
      <c r="BP20" s="76"/>
      <c r="BQ20" s="89"/>
      <c r="BR20" s="87" t="s">
        <v>101</v>
      </c>
      <c r="BS20" s="86" t="s">
        <v>102</v>
      </c>
      <c r="BT20" s="82">
        <v>204</v>
      </c>
      <c r="BU20" s="114" t="s">
        <v>9</v>
      </c>
      <c r="BV20" s="114">
        <v>17</v>
      </c>
      <c r="BW20" s="114">
        <v>25</v>
      </c>
      <c r="BX20" s="114">
        <v>38</v>
      </c>
      <c r="BY20" s="114">
        <v>35</v>
      </c>
      <c r="BZ20" s="114">
        <v>29</v>
      </c>
      <c r="CA20" s="114">
        <v>25</v>
      </c>
      <c r="CB20" s="114">
        <v>23</v>
      </c>
      <c r="CC20" s="114">
        <v>3</v>
      </c>
      <c r="CD20" s="114">
        <v>6</v>
      </c>
      <c r="CE20" s="83">
        <v>3</v>
      </c>
      <c r="CF20" s="84">
        <v>100</v>
      </c>
      <c r="CG20" s="83" t="s">
        <v>93</v>
      </c>
      <c r="CH20" s="84">
        <f t="shared" si="123"/>
        <v>8.3333333333333321</v>
      </c>
      <c r="CI20" s="84">
        <f t="shared" si="124"/>
        <v>12.254901960784313</v>
      </c>
      <c r="CJ20" s="84">
        <f t="shared" si="125"/>
        <v>18.627450980392158</v>
      </c>
      <c r="CK20" s="84">
        <f t="shared" si="126"/>
        <v>17.156862745098039</v>
      </c>
      <c r="CL20" s="84">
        <f t="shared" si="127"/>
        <v>14.215686274509803</v>
      </c>
      <c r="CM20" s="84">
        <f t="shared" si="128"/>
        <v>12.254901960784313</v>
      </c>
      <c r="CN20" s="84">
        <f t="shared" si="129"/>
        <v>11.274509803921569</v>
      </c>
      <c r="CO20" s="84">
        <f t="shared" si="130"/>
        <v>1.4705882352941175</v>
      </c>
      <c r="CP20" s="84">
        <f t="shared" si="131"/>
        <v>2.9411764705882351</v>
      </c>
      <c r="CQ20" s="84">
        <f t="shared" ref="CQ20:CQ32" si="132">+CE20/$BT20*100</f>
        <v>1.4705882352941175</v>
      </c>
      <c r="CR20" s="125"/>
      <c r="CS20" s="85" t="s">
        <v>101</v>
      </c>
      <c r="CT20" s="126"/>
      <c r="CU20" s="73">
        <v>27</v>
      </c>
    </row>
    <row r="21" spans="1:99" s="79" customFormat="1" ht="9.1999999999999993" customHeight="1">
      <c r="A21" s="73"/>
      <c r="B21" s="76"/>
      <c r="C21" s="89"/>
      <c r="D21" s="87" t="s">
        <v>103</v>
      </c>
      <c r="E21" s="86" t="s">
        <v>66</v>
      </c>
      <c r="F21" s="82">
        <v>2833</v>
      </c>
      <c r="G21" s="114">
        <v>12</v>
      </c>
      <c r="H21" s="114">
        <v>61</v>
      </c>
      <c r="I21" s="114">
        <v>129</v>
      </c>
      <c r="J21" s="114">
        <v>200</v>
      </c>
      <c r="K21" s="114">
        <v>239</v>
      </c>
      <c r="L21" s="114">
        <v>317</v>
      </c>
      <c r="M21" s="114">
        <v>382</v>
      </c>
      <c r="N21" s="114">
        <v>399</v>
      </c>
      <c r="O21" s="114">
        <v>424</v>
      </c>
      <c r="P21" s="114">
        <v>321</v>
      </c>
      <c r="Q21" s="83">
        <v>349</v>
      </c>
      <c r="R21" s="84">
        <v>100</v>
      </c>
      <c r="S21" s="84">
        <f t="shared" si="87"/>
        <v>0.42357924461701379</v>
      </c>
      <c r="T21" s="84">
        <f t="shared" si="88"/>
        <v>2.1531944934698197</v>
      </c>
      <c r="U21" s="84">
        <f t="shared" si="89"/>
        <v>4.5534768796328979</v>
      </c>
      <c r="V21" s="84">
        <f t="shared" si="90"/>
        <v>7.0596540769502294</v>
      </c>
      <c r="W21" s="84">
        <f t="shared" si="91"/>
        <v>8.4362866219555244</v>
      </c>
      <c r="X21" s="84">
        <f t="shared" si="92"/>
        <v>11.189551711966114</v>
      </c>
      <c r="Y21" s="84">
        <f t="shared" si="93"/>
        <v>13.483939286974939</v>
      </c>
      <c r="Z21" s="84">
        <f t="shared" si="94"/>
        <v>14.084009883515709</v>
      </c>
      <c r="AA21" s="84">
        <f t="shared" si="95"/>
        <v>14.966466643134485</v>
      </c>
      <c r="AB21" s="84">
        <f t="shared" si="96"/>
        <v>11.330744793505119</v>
      </c>
      <c r="AC21" s="84">
        <f t="shared" si="97"/>
        <v>12.319096364278151</v>
      </c>
      <c r="AD21" s="125"/>
      <c r="AE21" s="85" t="s">
        <v>103</v>
      </c>
      <c r="AF21" s="126"/>
      <c r="AG21" s="73"/>
      <c r="AH21" s="73"/>
      <c r="AI21" s="76"/>
      <c r="AJ21" s="89"/>
      <c r="AK21" s="87" t="s">
        <v>103</v>
      </c>
      <c r="AL21" s="86" t="s">
        <v>66</v>
      </c>
      <c r="AM21" s="82">
        <v>2472</v>
      </c>
      <c r="AN21" s="114">
        <v>10</v>
      </c>
      <c r="AO21" s="114">
        <v>41</v>
      </c>
      <c r="AP21" s="114">
        <v>105</v>
      </c>
      <c r="AQ21" s="114">
        <v>168</v>
      </c>
      <c r="AR21" s="114">
        <v>209</v>
      </c>
      <c r="AS21" s="114">
        <v>261</v>
      </c>
      <c r="AT21" s="114">
        <v>322</v>
      </c>
      <c r="AU21" s="114">
        <v>356</v>
      </c>
      <c r="AV21" s="114">
        <v>389</v>
      </c>
      <c r="AW21" s="114">
        <v>292</v>
      </c>
      <c r="AX21" s="83">
        <v>319</v>
      </c>
      <c r="AY21" s="84">
        <v>100</v>
      </c>
      <c r="AZ21" s="84">
        <f t="shared" si="99"/>
        <v>0.40453074433656955</v>
      </c>
      <c r="BA21" s="84">
        <f t="shared" si="100"/>
        <v>1.6585760517799353</v>
      </c>
      <c r="BB21" s="84">
        <f t="shared" si="101"/>
        <v>4.2475728155339807</v>
      </c>
      <c r="BC21" s="84">
        <f t="shared" si="102"/>
        <v>6.7961165048543686</v>
      </c>
      <c r="BD21" s="84">
        <f t="shared" si="103"/>
        <v>8.4546925566343045</v>
      </c>
      <c r="BE21" s="84">
        <f t="shared" si="104"/>
        <v>10.558252427184465</v>
      </c>
      <c r="BF21" s="84">
        <f t="shared" si="105"/>
        <v>13.025889967637541</v>
      </c>
      <c r="BG21" s="84">
        <f t="shared" si="106"/>
        <v>14.401294498381878</v>
      </c>
      <c r="BH21" s="84">
        <f t="shared" si="107"/>
        <v>15.736245954692556</v>
      </c>
      <c r="BI21" s="84">
        <f t="shared" si="108"/>
        <v>11.812297734627832</v>
      </c>
      <c r="BJ21" s="84">
        <f t="shared" si="109"/>
        <v>12.90453074433657</v>
      </c>
      <c r="BK21" s="125"/>
      <c r="BL21" s="85" t="s">
        <v>103</v>
      </c>
      <c r="BM21" s="126"/>
      <c r="BN21" s="73"/>
      <c r="BO21" s="73"/>
      <c r="BP21" s="76"/>
      <c r="BQ21" s="89"/>
      <c r="BR21" s="87" t="s">
        <v>103</v>
      </c>
      <c r="BS21" s="86" t="s">
        <v>66</v>
      </c>
      <c r="BT21" s="82">
        <v>361</v>
      </c>
      <c r="BU21" s="114">
        <v>2</v>
      </c>
      <c r="BV21" s="114">
        <v>20</v>
      </c>
      <c r="BW21" s="114">
        <v>24</v>
      </c>
      <c r="BX21" s="114">
        <v>32</v>
      </c>
      <c r="BY21" s="114">
        <v>30</v>
      </c>
      <c r="BZ21" s="114">
        <v>56</v>
      </c>
      <c r="CA21" s="114">
        <v>60</v>
      </c>
      <c r="CB21" s="114">
        <v>43</v>
      </c>
      <c r="CC21" s="114">
        <v>35</v>
      </c>
      <c r="CD21" s="114">
        <v>29</v>
      </c>
      <c r="CE21" s="83">
        <v>30</v>
      </c>
      <c r="CF21" s="84">
        <v>100</v>
      </c>
      <c r="CG21" s="84">
        <f t="shared" si="122"/>
        <v>0.554016620498615</v>
      </c>
      <c r="CH21" s="84">
        <f t="shared" si="123"/>
        <v>5.5401662049861491</v>
      </c>
      <c r="CI21" s="84">
        <f t="shared" si="124"/>
        <v>6.64819944598338</v>
      </c>
      <c r="CJ21" s="84">
        <f t="shared" si="125"/>
        <v>8.86426592797784</v>
      </c>
      <c r="CK21" s="84">
        <f t="shared" si="126"/>
        <v>8.310249307479225</v>
      </c>
      <c r="CL21" s="84">
        <f t="shared" si="127"/>
        <v>15.512465373961218</v>
      </c>
      <c r="CM21" s="84">
        <f t="shared" si="128"/>
        <v>16.62049861495845</v>
      </c>
      <c r="CN21" s="84">
        <f t="shared" si="129"/>
        <v>11.911357340720222</v>
      </c>
      <c r="CO21" s="84">
        <f t="shared" si="130"/>
        <v>9.6952908587257625</v>
      </c>
      <c r="CP21" s="84">
        <f t="shared" si="131"/>
        <v>8.0332409972299157</v>
      </c>
      <c r="CQ21" s="84">
        <f t="shared" si="132"/>
        <v>8.310249307479225</v>
      </c>
      <c r="CR21" s="125"/>
      <c r="CS21" s="85" t="s">
        <v>103</v>
      </c>
      <c r="CT21" s="126"/>
      <c r="CU21" s="73"/>
    </row>
    <row r="22" spans="1:99" s="79" customFormat="1" ht="9.1999999999999993" customHeight="1">
      <c r="A22" s="73" t="s">
        <v>210</v>
      </c>
      <c r="B22" s="76"/>
      <c r="C22" s="89"/>
      <c r="D22" s="87" t="s">
        <v>211</v>
      </c>
      <c r="E22" s="86" t="s">
        <v>69</v>
      </c>
      <c r="F22" s="82">
        <v>12843</v>
      </c>
      <c r="G22" s="114">
        <v>275</v>
      </c>
      <c r="H22" s="114">
        <v>929</v>
      </c>
      <c r="I22" s="114">
        <v>998</v>
      </c>
      <c r="J22" s="114">
        <v>1306</v>
      </c>
      <c r="K22" s="114">
        <v>1352</v>
      </c>
      <c r="L22" s="114">
        <v>1495</v>
      </c>
      <c r="M22" s="114">
        <v>1402</v>
      </c>
      <c r="N22" s="114">
        <v>1403</v>
      </c>
      <c r="O22" s="114">
        <v>1314</v>
      </c>
      <c r="P22" s="114">
        <v>1051</v>
      </c>
      <c r="Q22" s="83">
        <v>1318</v>
      </c>
      <c r="R22" s="84">
        <v>100</v>
      </c>
      <c r="S22" s="84">
        <f t="shared" si="87"/>
        <v>2.1412442575722181</v>
      </c>
      <c r="T22" s="84">
        <f t="shared" si="88"/>
        <v>7.2335124192166935</v>
      </c>
      <c r="U22" s="84">
        <f t="shared" si="89"/>
        <v>7.7707700692984512</v>
      </c>
      <c r="V22" s="84">
        <f t="shared" si="90"/>
        <v>10.168963637779335</v>
      </c>
      <c r="W22" s="84">
        <f t="shared" si="91"/>
        <v>10.527135404500507</v>
      </c>
      <c r="X22" s="84">
        <f t="shared" si="92"/>
        <v>11.64058241843806</v>
      </c>
      <c r="Y22" s="84">
        <f t="shared" si="93"/>
        <v>10.91645254224091</v>
      </c>
      <c r="Z22" s="84">
        <f t="shared" si="94"/>
        <v>10.924238884995717</v>
      </c>
      <c r="AA22" s="84">
        <f t="shared" si="95"/>
        <v>10.2312543798178</v>
      </c>
      <c r="AB22" s="84">
        <f t="shared" si="96"/>
        <v>8.1834462353032773</v>
      </c>
      <c r="AC22" s="84">
        <f t="shared" si="97"/>
        <v>10.262399750837032</v>
      </c>
      <c r="AD22" s="125"/>
      <c r="AE22" s="85" t="s">
        <v>211</v>
      </c>
      <c r="AF22" s="126"/>
      <c r="AG22" s="73" t="s">
        <v>210</v>
      </c>
      <c r="AH22" s="73" t="s">
        <v>210</v>
      </c>
      <c r="AI22" s="76"/>
      <c r="AJ22" s="89"/>
      <c r="AK22" s="87" t="s">
        <v>211</v>
      </c>
      <c r="AL22" s="86" t="s">
        <v>69</v>
      </c>
      <c r="AM22" s="82">
        <v>6109</v>
      </c>
      <c r="AN22" s="114">
        <v>122</v>
      </c>
      <c r="AO22" s="114">
        <v>417</v>
      </c>
      <c r="AP22" s="114">
        <v>455</v>
      </c>
      <c r="AQ22" s="114">
        <v>635</v>
      </c>
      <c r="AR22" s="114">
        <v>687</v>
      </c>
      <c r="AS22" s="114">
        <v>760</v>
      </c>
      <c r="AT22" s="114">
        <v>626</v>
      </c>
      <c r="AU22" s="114">
        <v>603</v>
      </c>
      <c r="AV22" s="114">
        <v>570</v>
      </c>
      <c r="AW22" s="114">
        <v>513</v>
      </c>
      <c r="AX22" s="83">
        <v>721</v>
      </c>
      <c r="AY22" s="84">
        <v>100</v>
      </c>
      <c r="AZ22" s="84">
        <f t="shared" si="99"/>
        <v>1.9970535275822556</v>
      </c>
      <c r="BA22" s="84">
        <f t="shared" si="100"/>
        <v>6.8259944344409895</v>
      </c>
      <c r="BB22" s="84">
        <f t="shared" si="101"/>
        <v>7.448027500409232</v>
      </c>
      <c r="BC22" s="84">
        <f t="shared" si="102"/>
        <v>10.394499918153544</v>
      </c>
      <c r="BD22" s="84">
        <f t="shared" si="103"/>
        <v>11.245703061057457</v>
      </c>
      <c r="BE22" s="84">
        <f t="shared" si="104"/>
        <v>12.440661319364873</v>
      </c>
      <c r="BF22" s="84">
        <f t="shared" si="105"/>
        <v>10.247176297266329</v>
      </c>
      <c r="BG22" s="84">
        <f t="shared" si="106"/>
        <v>9.8706825994434428</v>
      </c>
      <c r="BH22" s="84">
        <f t="shared" si="107"/>
        <v>9.3304959895236532</v>
      </c>
      <c r="BI22" s="84">
        <f t="shared" si="108"/>
        <v>8.3974463905712877</v>
      </c>
      <c r="BJ22" s="84">
        <f t="shared" si="109"/>
        <v>11.802258962186936</v>
      </c>
      <c r="BK22" s="125"/>
      <c r="BL22" s="85" t="s">
        <v>211</v>
      </c>
      <c r="BM22" s="126"/>
      <c r="BN22" s="73" t="s">
        <v>210</v>
      </c>
      <c r="BO22" s="73" t="s">
        <v>210</v>
      </c>
      <c r="BP22" s="76"/>
      <c r="BQ22" s="89"/>
      <c r="BR22" s="87" t="s">
        <v>211</v>
      </c>
      <c r="BS22" s="86" t="s">
        <v>69</v>
      </c>
      <c r="BT22" s="82">
        <v>6734</v>
      </c>
      <c r="BU22" s="114">
        <v>153</v>
      </c>
      <c r="BV22" s="114">
        <v>512</v>
      </c>
      <c r="BW22" s="114">
        <v>543</v>
      </c>
      <c r="BX22" s="114">
        <v>671</v>
      </c>
      <c r="BY22" s="114">
        <v>665</v>
      </c>
      <c r="BZ22" s="114">
        <v>735</v>
      </c>
      <c r="CA22" s="114">
        <v>776</v>
      </c>
      <c r="CB22" s="114">
        <v>800</v>
      </c>
      <c r="CC22" s="114">
        <v>744</v>
      </c>
      <c r="CD22" s="114">
        <v>538</v>
      </c>
      <c r="CE22" s="83">
        <v>597</v>
      </c>
      <c r="CF22" s="84">
        <v>100</v>
      </c>
      <c r="CG22" s="84">
        <f t="shared" si="122"/>
        <v>2.2720522720522722</v>
      </c>
      <c r="CH22" s="84">
        <f t="shared" si="123"/>
        <v>7.6032076032076024</v>
      </c>
      <c r="CI22" s="84">
        <f t="shared" si="124"/>
        <v>8.0635580635580641</v>
      </c>
      <c r="CJ22" s="84">
        <f t="shared" si="125"/>
        <v>9.9643599643599643</v>
      </c>
      <c r="CK22" s="84">
        <f t="shared" si="126"/>
        <v>9.875259875259875</v>
      </c>
      <c r="CL22" s="84">
        <f t="shared" si="127"/>
        <v>10.914760914760915</v>
      </c>
      <c r="CM22" s="84">
        <f t="shared" si="128"/>
        <v>11.523611523611525</v>
      </c>
      <c r="CN22" s="84">
        <f t="shared" si="129"/>
        <v>11.88001188001188</v>
      </c>
      <c r="CO22" s="84">
        <f t="shared" si="130"/>
        <v>11.048411048411049</v>
      </c>
      <c r="CP22" s="84">
        <f t="shared" si="131"/>
        <v>7.9893079893079895</v>
      </c>
      <c r="CQ22" s="84">
        <f t="shared" si="132"/>
        <v>8.8654588654588657</v>
      </c>
      <c r="CR22" s="125"/>
      <c r="CS22" s="85" t="s">
        <v>211</v>
      </c>
      <c r="CT22" s="126"/>
      <c r="CU22" s="73" t="s">
        <v>210</v>
      </c>
    </row>
    <row r="23" spans="1:99" s="79" customFormat="1" ht="9.1999999999999993" customHeight="1">
      <c r="A23" s="73"/>
      <c r="B23" s="76"/>
      <c r="C23" s="89"/>
      <c r="D23" s="87" t="s">
        <v>212</v>
      </c>
      <c r="E23" s="86" t="s">
        <v>70</v>
      </c>
      <c r="F23" s="82">
        <v>1674</v>
      </c>
      <c r="G23" s="114">
        <v>9</v>
      </c>
      <c r="H23" s="114">
        <v>81</v>
      </c>
      <c r="I23" s="114">
        <v>149</v>
      </c>
      <c r="J23" s="114">
        <v>139</v>
      </c>
      <c r="K23" s="114">
        <v>153</v>
      </c>
      <c r="L23" s="114">
        <v>217</v>
      </c>
      <c r="M23" s="114">
        <v>229</v>
      </c>
      <c r="N23" s="114">
        <v>238</v>
      </c>
      <c r="O23" s="114">
        <v>245</v>
      </c>
      <c r="P23" s="114">
        <v>128</v>
      </c>
      <c r="Q23" s="83">
        <v>86</v>
      </c>
      <c r="R23" s="84">
        <v>100</v>
      </c>
      <c r="S23" s="84">
        <f t="shared" si="87"/>
        <v>0.53763440860215062</v>
      </c>
      <c r="T23" s="84">
        <f t="shared" si="88"/>
        <v>4.838709677419355</v>
      </c>
      <c r="U23" s="84">
        <f t="shared" si="89"/>
        <v>8.9008363201911589</v>
      </c>
      <c r="V23" s="84">
        <f t="shared" si="90"/>
        <v>8.3034647550776572</v>
      </c>
      <c r="W23" s="84">
        <f t="shared" si="91"/>
        <v>9.1397849462365599</v>
      </c>
      <c r="X23" s="84">
        <f t="shared" si="92"/>
        <v>12.962962962962962</v>
      </c>
      <c r="Y23" s="84">
        <f t="shared" si="93"/>
        <v>13.679808841099165</v>
      </c>
      <c r="Z23" s="84">
        <f t="shared" si="94"/>
        <v>14.217443249701315</v>
      </c>
      <c r="AA23" s="84">
        <f t="shared" si="95"/>
        <v>14.635603345280765</v>
      </c>
      <c r="AB23" s="84">
        <f t="shared" si="96"/>
        <v>7.6463560334528076</v>
      </c>
      <c r="AC23" s="84">
        <f t="shared" si="97"/>
        <v>5.1373954599761049</v>
      </c>
      <c r="AD23" s="125"/>
      <c r="AE23" s="85" t="s">
        <v>212</v>
      </c>
      <c r="AF23" s="126"/>
      <c r="AG23" s="73"/>
      <c r="AH23" s="73"/>
      <c r="AI23" s="76"/>
      <c r="AJ23" s="89"/>
      <c r="AK23" s="87" t="s">
        <v>212</v>
      </c>
      <c r="AL23" s="86" t="s">
        <v>70</v>
      </c>
      <c r="AM23" s="82">
        <v>722</v>
      </c>
      <c r="AN23" s="114" t="s">
        <v>9</v>
      </c>
      <c r="AO23" s="114">
        <v>28</v>
      </c>
      <c r="AP23" s="114">
        <v>46</v>
      </c>
      <c r="AQ23" s="114">
        <v>44</v>
      </c>
      <c r="AR23" s="114">
        <v>47</v>
      </c>
      <c r="AS23" s="114">
        <v>101</v>
      </c>
      <c r="AT23" s="114">
        <v>84</v>
      </c>
      <c r="AU23" s="114">
        <v>94</v>
      </c>
      <c r="AV23" s="114">
        <v>143</v>
      </c>
      <c r="AW23" s="114">
        <v>83</v>
      </c>
      <c r="AX23" s="83">
        <v>52</v>
      </c>
      <c r="AY23" s="84">
        <v>100</v>
      </c>
      <c r="AZ23" s="84" t="s">
        <v>9</v>
      </c>
      <c r="BA23" s="84">
        <f t="shared" si="100"/>
        <v>3.8781163434903045</v>
      </c>
      <c r="BB23" s="84">
        <f t="shared" si="101"/>
        <v>6.3711911357340725</v>
      </c>
      <c r="BC23" s="84">
        <f t="shared" si="102"/>
        <v>6.094182825484765</v>
      </c>
      <c r="BD23" s="84">
        <f t="shared" si="103"/>
        <v>6.5096952908587262</v>
      </c>
      <c r="BE23" s="84">
        <f t="shared" si="104"/>
        <v>13.988919667590027</v>
      </c>
      <c r="BF23" s="84">
        <f t="shared" si="105"/>
        <v>11.634349030470915</v>
      </c>
      <c r="BG23" s="84">
        <f t="shared" si="106"/>
        <v>13.019390581717452</v>
      </c>
      <c r="BH23" s="84">
        <f t="shared" si="107"/>
        <v>19.806094182825483</v>
      </c>
      <c r="BI23" s="84">
        <f t="shared" si="108"/>
        <v>11.495844875346259</v>
      </c>
      <c r="BJ23" s="84">
        <f t="shared" si="109"/>
        <v>7.202216066481995</v>
      </c>
      <c r="BK23" s="125"/>
      <c r="BL23" s="85" t="s">
        <v>212</v>
      </c>
      <c r="BM23" s="126"/>
      <c r="BN23" s="73"/>
      <c r="BO23" s="73"/>
      <c r="BP23" s="76"/>
      <c r="BQ23" s="89"/>
      <c r="BR23" s="87" t="s">
        <v>212</v>
      </c>
      <c r="BS23" s="86" t="s">
        <v>70</v>
      </c>
      <c r="BT23" s="82">
        <v>952</v>
      </c>
      <c r="BU23" s="114">
        <v>9</v>
      </c>
      <c r="BV23" s="114">
        <v>53</v>
      </c>
      <c r="BW23" s="114">
        <v>103</v>
      </c>
      <c r="BX23" s="114">
        <v>95</v>
      </c>
      <c r="BY23" s="114">
        <v>106</v>
      </c>
      <c r="BZ23" s="114">
        <v>116</v>
      </c>
      <c r="CA23" s="114">
        <v>145</v>
      </c>
      <c r="CB23" s="114">
        <v>144</v>
      </c>
      <c r="CC23" s="114">
        <v>102</v>
      </c>
      <c r="CD23" s="114">
        <v>45</v>
      </c>
      <c r="CE23" s="83">
        <v>34</v>
      </c>
      <c r="CF23" s="84">
        <v>100</v>
      </c>
      <c r="CG23" s="84">
        <f t="shared" si="122"/>
        <v>0.94537815126050417</v>
      </c>
      <c r="CH23" s="84">
        <f t="shared" si="123"/>
        <v>5.5672268907563032</v>
      </c>
      <c r="CI23" s="84">
        <f t="shared" si="124"/>
        <v>10.819327731092438</v>
      </c>
      <c r="CJ23" s="84">
        <f t="shared" si="125"/>
        <v>9.9789915966386555</v>
      </c>
      <c r="CK23" s="84">
        <f t="shared" si="126"/>
        <v>11.134453781512606</v>
      </c>
      <c r="CL23" s="84">
        <f t="shared" si="127"/>
        <v>12.184873949579831</v>
      </c>
      <c r="CM23" s="84">
        <f t="shared" si="128"/>
        <v>15.231092436974789</v>
      </c>
      <c r="CN23" s="84">
        <f t="shared" si="129"/>
        <v>15.126050420168067</v>
      </c>
      <c r="CO23" s="84">
        <f t="shared" si="130"/>
        <v>10.714285714285714</v>
      </c>
      <c r="CP23" s="84">
        <f t="shared" si="131"/>
        <v>4.7268907563025211</v>
      </c>
      <c r="CQ23" s="84">
        <f t="shared" si="132"/>
        <v>3.5714285714285712</v>
      </c>
      <c r="CR23" s="125"/>
      <c r="CS23" s="85" t="s">
        <v>212</v>
      </c>
      <c r="CT23" s="126"/>
      <c r="CU23" s="73"/>
    </row>
    <row r="24" spans="1:99" s="79" customFormat="1" ht="9.1999999999999993" customHeight="1">
      <c r="A24" s="73"/>
      <c r="B24" s="76"/>
      <c r="C24" s="89"/>
      <c r="D24" s="87" t="s">
        <v>107</v>
      </c>
      <c r="E24" s="90" t="s">
        <v>72</v>
      </c>
      <c r="F24" s="82">
        <v>893</v>
      </c>
      <c r="G24" s="114">
        <v>6</v>
      </c>
      <c r="H24" s="114">
        <v>37</v>
      </c>
      <c r="I24" s="114">
        <v>37</v>
      </c>
      <c r="J24" s="114">
        <v>48</v>
      </c>
      <c r="K24" s="114">
        <v>79</v>
      </c>
      <c r="L24" s="114">
        <v>81</v>
      </c>
      <c r="M24" s="114">
        <v>77</v>
      </c>
      <c r="N24" s="114">
        <v>103</v>
      </c>
      <c r="O24" s="114">
        <v>79</v>
      </c>
      <c r="P24" s="114">
        <v>106</v>
      </c>
      <c r="Q24" s="83">
        <v>240</v>
      </c>
      <c r="R24" s="84">
        <v>100</v>
      </c>
      <c r="S24" s="84">
        <f t="shared" si="87"/>
        <v>0.67189249720044786</v>
      </c>
      <c r="T24" s="84">
        <f t="shared" si="88"/>
        <v>4.1433370660694289</v>
      </c>
      <c r="U24" s="84">
        <f t="shared" si="89"/>
        <v>4.1433370660694289</v>
      </c>
      <c r="V24" s="84">
        <f t="shared" si="90"/>
        <v>5.3751399776035829</v>
      </c>
      <c r="W24" s="84">
        <f t="shared" si="91"/>
        <v>8.846584546472565</v>
      </c>
      <c r="X24" s="84">
        <f t="shared" si="92"/>
        <v>9.0705487122060475</v>
      </c>
      <c r="Y24" s="84">
        <f t="shared" si="93"/>
        <v>8.6226203807390824</v>
      </c>
      <c r="Z24" s="84">
        <f t="shared" si="94"/>
        <v>11.534154535274356</v>
      </c>
      <c r="AA24" s="84">
        <f t="shared" si="95"/>
        <v>8.846584546472565</v>
      </c>
      <c r="AB24" s="84">
        <f t="shared" si="96"/>
        <v>11.87010078387458</v>
      </c>
      <c r="AC24" s="84">
        <f t="shared" si="97"/>
        <v>26.875699888017916</v>
      </c>
      <c r="AD24" s="125"/>
      <c r="AE24" s="127" t="s">
        <v>107</v>
      </c>
      <c r="AF24" s="122"/>
      <c r="AG24" s="73"/>
      <c r="AH24" s="73"/>
      <c r="AI24" s="76"/>
      <c r="AJ24" s="89"/>
      <c r="AK24" s="87" t="s">
        <v>107</v>
      </c>
      <c r="AL24" s="90" t="s">
        <v>72</v>
      </c>
      <c r="AM24" s="82">
        <v>488</v>
      </c>
      <c r="AN24" s="114">
        <v>3</v>
      </c>
      <c r="AO24" s="114">
        <v>18</v>
      </c>
      <c r="AP24" s="114">
        <v>24</v>
      </c>
      <c r="AQ24" s="114">
        <v>25</v>
      </c>
      <c r="AR24" s="114">
        <v>44</v>
      </c>
      <c r="AS24" s="114">
        <v>37</v>
      </c>
      <c r="AT24" s="114">
        <v>46</v>
      </c>
      <c r="AU24" s="114">
        <v>56</v>
      </c>
      <c r="AV24" s="114">
        <v>47</v>
      </c>
      <c r="AW24" s="114">
        <v>63</v>
      </c>
      <c r="AX24" s="83">
        <v>125</v>
      </c>
      <c r="AY24" s="84">
        <v>100</v>
      </c>
      <c r="AZ24" s="84">
        <f t="shared" si="99"/>
        <v>0.61475409836065575</v>
      </c>
      <c r="BA24" s="84">
        <f t="shared" si="100"/>
        <v>3.6885245901639343</v>
      </c>
      <c r="BB24" s="84">
        <f t="shared" si="101"/>
        <v>4.918032786885246</v>
      </c>
      <c r="BC24" s="84">
        <f t="shared" si="102"/>
        <v>5.1229508196721314</v>
      </c>
      <c r="BD24" s="84">
        <f t="shared" si="103"/>
        <v>9.0163934426229506</v>
      </c>
      <c r="BE24" s="84">
        <f t="shared" si="104"/>
        <v>7.581967213114754</v>
      </c>
      <c r="BF24" s="84">
        <f t="shared" si="105"/>
        <v>9.4262295081967213</v>
      </c>
      <c r="BG24" s="84">
        <f t="shared" si="106"/>
        <v>11.475409836065573</v>
      </c>
      <c r="BH24" s="84">
        <f t="shared" si="107"/>
        <v>9.6311475409836067</v>
      </c>
      <c r="BI24" s="84">
        <f t="shared" si="108"/>
        <v>12.909836065573771</v>
      </c>
      <c r="BJ24" s="84">
        <f t="shared" si="109"/>
        <v>25.614754098360653</v>
      </c>
      <c r="BK24" s="125"/>
      <c r="BL24" s="127" t="s">
        <v>107</v>
      </c>
      <c r="BM24" s="122"/>
      <c r="BN24" s="73"/>
      <c r="BO24" s="73"/>
      <c r="BP24" s="76"/>
      <c r="BQ24" s="89"/>
      <c r="BR24" s="87" t="s">
        <v>107</v>
      </c>
      <c r="BS24" s="90" t="s">
        <v>72</v>
      </c>
      <c r="BT24" s="82">
        <v>405</v>
      </c>
      <c r="BU24" s="114">
        <v>3</v>
      </c>
      <c r="BV24" s="114">
        <v>19</v>
      </c>
      <c r="BW24" s="114">
        <v>13</v>
      </c>
      <c r="BX24" s="114">
        <v>23</v>
      </c>
      <c r="BY24" s="114">
        <v>35</v>
      </c>
      <c r="BZ24" s="114">
        <v>44</v>
      </c>
      <c r="CA24" s="114">
        <v>31</v>
      </c>
      <c r="CB24" s="114">
        <v>47</v>
      </c>
      <c r="CC24" s="114">
        <v>32</v>
      </c>
      <c r="CD24" s="114">
        <v>43</v>
      </c>
      <c r="CE24" s="83">
        <v>115</v>
      </c>
      <c r="CF24" s="84">
        <v>100</v>
      </c>
      <c r="CG24" s="84">
        <f t="shared" si="122"/>
        <v>0.74074074074074081</v>
      </c>
      <c r="CH24" s="84">
        <f t="shared" si="123"/>
        <v>4.6913580246913584</v>
      </c>
      <c r="CI24" s="84">
        <f t="shared" si="124"/>
        <v>3.2098765432098766</v>
      </c>
      <c r="CJ24" s="84">
        <f t="shared" si="125"/>
        <v>5.6790123456790127</v>
      </c>
      <c r="CK24" s="84">
        <f t="shared" si="126"/>
        <v>8.6419753086419746</v>
      </c>
      <c r="CL24" s="84">
        <f t="shared" si="127"/>
        <v>10.864197530864198</v>
      </c>
      <c r="CM24" s="84">
        <f t="shared" si="128"/>
        <v>7.6543209876543212</v>
      </c>
      <c r="CN24" s="84">
        <f t="shared" si="129"/>
        <v>11.604938271604938</v>
      </c>
      <c r="CO24" s="84">
        <f t="shared" si="130"/>
        <v>7.9012345679012341</v>
      </c>
      <c r="CP24" s="84">
        <f t="shared" si="131"/>
        <v>10.617283950617285</v>
      </c>
      <c r="CQ24" s="84">
        <f t="shared" si="132"/>
        <v>28.39506172839506</v>
      </c>
      <c r="CR24" s="125"/>
      <c r="CS24" s="127" t="s">
        <v>107</v>
      </c>
      <c r="CT24" s="122"/>
      <c r="CU24" s="73"/>
    </row>
    <row r="25" spans="1:99" s="79" customFormat="1" ht="9.1999999999999993" customHeight="1">
      <c r="A25" s="73"/>
      <c r="B25" s="76"/>
      <c r="C25" s="89"/>
      <c r="D25" s="87" t="s">
        <v>108</v>
      </c>
      <c r="E25" s="91" t="s">
        <v>74</v>
      </c>
      <c r="F25" s="82">
        <v>1529</v>
      </c>
      <c r="G25" s="114">
        <v>6</v>
      </c>
      <c r="H25" s="114">
        <v>61</v>
      </c>
      <c r="I25" s="114">
        <v>76</v>
      </c>
      <c r="J25" s="114">
        <v>131</v>
      </c>
      <c r="K25" s="114">
        <v>160</v>
      </c>
      <c r="L25" s="114">
        <v>172</v>
      </c>
      <c r="M25" s="114">
        <v>193</v>
      </c>
      <c r="N25" s="114">
        <v>177</v>
      </c>
      <c r="O25" s="114">
        <v>177</v>
      </c>
      <c r="P25" s="114">
        <v>169</v>
      </c>
      <c r="Q25" s="83">
        <v>207</v>
      </c>
      <c r="R25" s="84">
        <v>100</v>
      </c>
      <c r="S25" s="84">
        <f t="shared" si="87"/>
        <v>0.39241334205362982</v>
      </c>
      <c r="T25" s="84">
        <f t="shared" si="88"/>
        <v>3.989535644211903</v>
      </c>
      <c r="U25" s="84">
        <f t="shared" si="89"/>
        <v>4.9705689993459776</v>
      </c>
      <c r="V25" s="84">
        <f t="shared" si="90"/>
        <v>8.5676913015042508</v>
      </c>
      <c r="W25" s="84">
        <f t="shared" si="91"/>
        <v>10.464355788096794</v>
      </c>
      <c r="X25" s="84">
        <f t="shared" si="92"/>
        <v>11.249182472204055</v>
      </c>
      <c r="Y25" s="84">
        <f t="shared" si="93"/>
        <v>12.622629169391757</v>
      </c>
      <c r="Z25" s="84">
        <f t="shared" si="94"/>
        <v>11.576193590582081</v>
      </c>
      <c r="AA25" s="84">
        <f t="shared" si="95"/>
        <v>11.576193590582081</v>
      </c>
      <c r="AB25" s="84">
        <f t="shared" si="96"/>
        <v>11.05297580117724</v>
      </c>
      <c r="AC25" s="84">
        <f t="shared" si="97"/>
        <v>13.538260300850229</v>
      </c>
      <c r="AD25" s="125"/>
      <c r="AE25" s="127" t="s">
        <v>108</v>
      </c>
      <c r="AF25" s="122"/>
      <c r="AG25" s="73"/>
      <c r="AH25" s="73"/>
      <c r="AI25" s="76"/>
      <c r="AJ25" s="89"/>
      <c r="AK25" s="87" t="s">
        <v>108</v>
      </c>
      <c r="AL25" s="91" t="s">
        <v>74</v>
      </c>
      <c r="AM25" s="82">
        <v>1011</v>
      </c>
      <c r="AN25" s="114">
        <v>3</v>
      </c>
      <c r="AO25" s="114">
        <v>24</v>
      </c>
      <c r="AP25" s="114">
        <v>48</v>
      </c>
      <c r="AQ25" s="114">
        <v>73</v>
      </c>
      <c r="AR25" s="114">
        <v>102</v>
      </c>
      <c r="AS25" s="114">
        <v>106</v>
      </c>
      <c r="AT25" s="114">
        <v>123</v>
      </c>
      <c r="AU25" s="114">
        <v>121</v>
      </c>
      <c r="AV25" s="114">
        <v>114</v>
      </c>
      <c r="AW25" s="114">
        <v>130</v>
      </c>
      <c r="AX25" s="83">
        <v>167</v>
      </c>
      <c r="AY25" s="84">
        <v>100</v>
      </c>
      <c r="AZ25" s="84">
        <f t="shared" si="99"/>
        <v>0.29673590504451042</v>
      </c>
      <c r="BA25" s="84">
        <f t="shared" si="100"/>
        <v>2.3738872403560833</v>
      </c>
      <c r="BB25" s="84">
        <f t="shared" si="101"/>
        <v>4.7477744807121667</v>
      </c>
      <c r="BC25" s="84">
        <f t="shared" si="102"/>
        <v>7.220573689416419</v>
      </c>
      <c r="BD25" s="84">
        <f t="shared" si="103"/>
        <v>10.089020771513352</v>
      </c>
      <c r="BE25" s="84">
        <f t="shared" si="104"/>
        <v>10.484668644906034</v>
      </c>
      <c r="BF25" s="84">
        <f t="shared" si="105"/>
        <v>12.166172106824925</v>
      </c>
      <c r="BG25" s="84">
        <f t="shared" si="106"/>
        <v>11.968348170128586</v>
      </c>
      <c r="BH25" s="84">
        <f t="shared" si="107"/>
        <v>11.275964391691394</v>
      </c>
      <c r="BI25" s="84">
        <f t="shared" si="108"/>
        <v>12.858555885262115</v>
      </c>
      <c r="BJ25" s="84">
        <f t="shared" si="109"/>
        <v>16.518298714144411</v>
      </c>
      <c r="BK25" s="125"/>
      <c r="BL25" s="127" t="s">
        <v>108</v>
      </c>
      <c r="BM25" s="122"/>
      <c r="BN25" s="73"/>
      <c r="BO25" s="73"/>
      <c r="BP25" s="76"/>
      <c r="BQ25" s="89"/>
      <c r="BR25" s="87" t="s">
        <v>108</v>
      </c>
      <c r="BS25" s="91" t="s">
        <v>74</v>
      </c>
      <c r="BT25" s="82">
        <v>518</v>
      </c>
      <c r="BU25" s="114">
        <v>3</v>
      </c>
      <c r="BV25" s="114">
        <v>37</v>
      </c>
      <c r="BW25" s="114">
        <v>28</v>
      </c>
      <c r="BX25" s="114">
        <v>58</v>
      </c>
      <c r="BY25" s="114">
        <v>58</v>
      </c>
      <c r="BZ25" s="114">
        <v>66</v>
      </c>
      <c r="CA25" s="114">
        <v>70</v>
      </c>
      <c r="CB25" s="114">
        <v>56</v>
      </c>
      <c r="CC25" s="114">
        <v>63</v>
      </c>
      <c r="CD25" s="114">
        <v>39</v>
      </c>
      <c r="CE25" s="83">
        <v>40</v>
      </c>
      <c r="CF25" s="84">
        <v>100</v>
      </c>
      <c r="CG25" s="84">
        <f t="shared" si="122"/>
        <v>0.5791505791505791</v>
      </c>
      <c r="CH25" s="84">
        <f t="shared" si="123"/>
        <v>7.1428571428571423</v>
      </c>
      <c r="CI25" s="84">
        <f t="shared" si="124"/>
        <v>5.4054054054054053</v>
      </c>
      <c r="CJ25" s="84">
        <f t="shared" si="125"/>
        <v>11.196911196911197</v>
      </c>
      <c r="CK25" s="84">
        <f t="shared" si="126"/>
        <v>11.196911196911197</v>
      </c>
      <c r="CL25" s="84">
        <f t="shared" si="127"/>
        <v>12.741312741312742</v>
      </c>
      <c r="CM25" s="84">
        <f t="shared" si="128"/>
        <v>13.513513513513514</v>
      </c>
      <c r="CN25" s="84">
        <f t="shared" si="129"/>
        <v>10.810810810810811</v>
      </c>
      <c r="CO25" s="84">
        <f t="shared" si="130"/>
        <v>12.162162162162163</v>
      </c>
      <c r="CP25" s="84">
        <f t="shared" si="131"/>
        <v>7.5289575289575295</v>
      </c>
      <c r="CQ25" s="84">
        <f t="shared" si="132"/>
        <v>7.7220077220077217</v>
      </c>
      <c r="CR25" s="125"/>
      <c r="CS25" s="127" t="s">
        <v>108</v>
      </c>
      <c r="CT25" s="122"/>
      <c r="CU25" s="73"/>
    </row>
    <row r="26" spans="1:99" s="79" customFormat="1" ht="9.1999999999999993" customHeight="1">
      <c r="A26" s="73"/>
      <c r="B26" s="76"/>
      <c r="C26" s="89"/>
      <c r="D26" s="87" t="s">
        <v>109</v>
      </c>
      <c r="E26" s="90" t="s">
        <v>76</v>
      </c>
      <c r="F26" s="82">
        <v>4461</v>
      </c>
      <c r="G26" s="114">
        <v>267</v>
      </c>
      <c r="H26" s="114">
        <v>622</v>
      </c>
      <c r="I26" s="114">
        <v>272</v>
      </c>
      <c r="J26" s="114">
        <v>331</v>
      </c>
      <c r="K26" s="114">
        <v>360</v>
      </c>
      <c r="L26" s="114">
        <v>403</v>
      </c>
      <c r="M26" s="114">
        <v>372</v>
      </c>
      <c r="N26" s="114">
        <v>427</v>
      </c>
      <c r="O26" s="114">
        <v>404</v>
      </c>
      <c r="P26" s="114">
        <v>435</v>
      </c>
      <c r="Q26" s="83">
        <v>568</v>
      </c>
      <c r="R26" s="84">
        <v>100</v>
      </c>
      <c r="S26" s="84">
        <f t="shared" si="87"/>
        <v>5.985205110961668</v>
      </c>
      <c r="T26" s="84">
        <f t="shared" si="88"/>
        <v>13.943062093700965</v>
      </c>
      <c r="U26" s="84">
        <f t="shared" si="89"/>
        <v>6.097287603676306</v>
      </c>
      <c r="V26" s="84">
        <f t="shared" si="90"/>
        <v>7.4198610177090343</v>
      </c>
      <c r="W26" s="84">
        <f t="shared" si="91"/>
        <v>8.0699394754539338</v>
      </c>
      <c r="X26" s="84">
        <f t="shared" si="92"/>
        <v>9.0338489127998205</v>
      </c>
      <c r="Y26" s="84">
        <f t="shared" si="93"/>
        <v>8.3389374579690667</v>
      </c>
      <c r="Z26" s="84">
        <f t="shared" si="94"/>
        <v>9.5718448778300829</v>
      </c>
      <c r="AA26" s="84">
        <f t="shared" si="95"/>
        <v>9.0562654113427481</v>
      </c>
      <c r="AB26" s="84">
        <f t="shared" si="96"/>
        <v>9.7511768661735037</v>
      </c>
      <c r="AC26" s="84">
        <f t="shared" si="97"/>
        <v>12.732571172382873</v>
      </c>
      <c r="AD26" s="125"/>
      <c r="AE26" s="127" t="s">
        <v>109</v>
      </c>
      <c r="AF26" s="122"/>
      <c r="AG26" s="73"/>
      <c r="AH26" s="73"/>
      <c r="AI26" s="76"/>
      <c r="AJ26" s="89"/>
      <c r="AK26" s="87" t="s">
        <v>109</v>
      </c>
      <c r="AL26" s="90" t="s">
        <v>76</v>
      </c>
      <c r="AM26" s="82">
        <v>1582</v>
      </c>
      <c r="AN26" s="114">
        <v>95</v>
      </c>
      <c r="AO26" s="114">
        <v>244</v>
      </c>
      <c r="AP26" s="114">
        <v>123</v>
      </c>
      <c r="AQ26" s="114">
        <v>138</v>
      </c>
      <c r="AR26" s="114">
        <v>142</v>
      </c>
      <c r="AS26" s="114">
        <v>153</v>
      </c>
      <c r="AT26" s="114">
        <v>126</v>
      </c>
      <c r="AU26" s="114">
        <v>124</v>
      </c>
      <c r="AV26" s="114">
        <v>121</v>
      </c>
      <c r="AW26" s="114">
        <v>130</v>
      </c>
      <c r="AX26" s="83">
        <v>186</v>
      </c>
      <c r="AY26" s="84">
        <v>100</v>
      </c>
      <c r="AZ26" s="84">
        <f t="shared" si="99"/>
        <v>6.005056890012642</v>
      </c>
      <c r="BA26" s="84">
        <f t="shared" si="100"/>
        <v>15.423514538558786</v>
      </c>
      <c r="BB26" s="84">
        <f t="shared" si="101"/>
        <v>7.7749683944374208</v>
      </c>
      <c r="BC26" s="84">
        <f t="shared" si="102"/>
        <v>8.7231352718078394</v>
      </c>
      <c r="BD26" s="84">
        <f t="shared" si="103"/>
        <v>8.9759797724399508</v>
      </c>
      <c r="BE26" s="84">
        <f t="shared" si="104"/>
        <v>9.6713021491782563</v>
      </c>
      <c r="BF26" s="84">
        <f t="shared" si="105"/>
        <v>7.9646017699115044</v>
      </c>
      <c r="BG26" s="84">
        <f t="shared" si="106"/>
        <v>7.8381795195954496</v>
      </c>
      <c r="BH26" s="84">
        <f t="shared" si="107"/>
        <v>7.6485461441213651</v>
      </c>
      <c r="BI26" s="84">
        <f t="shared" si="108"/>
        <v>8.2174462705436149</v>
      </c>
      <c r="BJ26" s="84">
        <f t="shared" si="109"/>
        <v>11.757269279393173</v>
      </c>
      <c r="BK26" s="125"/>
      <c r="BL26" s="127" t="s">
        <v>109</v>
      </c>
      <c r="BM26" s="122"/>
      <c r="BN26" s="73"/>
      <c r="BO26" s="73"/>
      <c r="BP26" s="76"/>
      <c r="BQ26" s="89"/>
      <c r="BR26" s="87" t="s">
        <v>109</v>
      </c>
      <c r="BS26" s="90" t="s">
        <v>76</v>
      </c>
      <c r="BT26" s="82">
        <v>2879</v>
      </c>
      <c r="BU26" s="114">
        <v>172</v>
      </c>
      <c r="BV26" s="114">
        <v>378</v>
      </c>
      <c r="BW26" s="114">
        <v>149</v>
      </c>
      <c r="BX26" s="114">
        <v>193</v>
      </c>
      <c r="BY26" s="114">
        <v>218</v>
      </c>
      <c r="BZ26" s="114">
        <v>250</v>
      </c>
      <c r="CA26" s="114">
        <v>246</v>
      </c>
      <c r="CB26" s="114">
        <v>303</v>
      </c>
      <c r="CC26" s="114">
        <v>283</v>
      </c>
      <c r="CD26" s="114">
        <v>305</v>
      </c>
      <c r="CE26" s="83">
        <v>382</v>
      </c>
      <c r="CF26" s="84">
        <v>100</v>
      </c>
      <c r="CG26" s="84">
        <f t="shared" si="122"/>
        <v>5.9742966307745746</v>
      </c>
      <c r="CH26" s="84">
        <f t="shared" si="123"/>
        <v>13.12955887460924</v>
      </c>
      <c r="CI26" s="84">
        <f t="shared" si="124"/>
        <v>5.1754081278221609</v>
      </c>
      <c r="CJ26" s="84">
        <f t="shared" si="125"/>
        <v>6.7037165682528652</v>
      </c>
      <c r="CK26" s="84">
        <f t="shared" si="126"/>
        <v>7.5720736366794021</v>
      </c>
      <c r="CL26" s="84">
        <f t="shared" si="127"/>
        <v>8.6835706842653693</v>
      </c>
      <c r="CM26" s="84">
        <f t="shared" si="128"/>
        <v>8.5446335533171247</v>
      </c>
      <c r="CN26" s="84">
        <f t="shared" si="129"/>
        <v>10.524487669329629</v>
      </c>
      <c r="CO26" s="84">
        <f t="shared" si="130"/>
        <v>9.8298020145883989</v>
      </c>
      <c r="CP26" s="84">
        <f t="shared" si="131"/>
        <v>10.593956234803752</v>
      </c>
      <c r="CQ26" s="84">
        <f t="shared" si="132"/>
        <v>13.268496005557484</v>
      </c>
      <c r="CR26" s="125"/>
      <c r="CS26" s="127" t="s">
        <v>109</v>
      </c>
      <c r="CT26" s="122"/>
      <c r="CU26" s="73"/>
    </row>
    <row r="27" spans="1:99" s="79" customFormat="1" ht="9.1999999999999993" customHeight="1">
      <c r="A27" s="73"/>
      <c r="B27" s="76"/>
      <c r="C27" s="89"/>
      <c r="D27" s="87" t="s">
        <v>111</v>
      </c>
      <c r="E27" s="91" t="s">
        <v>78</v>
      </c>
      <c r="F27" s="82">
        <v>2960</v>
      </c>
      <c r="G27" s="114">
        <v>32</v>
      </c>
      <c r="H27" s="114">
        <v>196</v>
      </c>
      <c r="I27" s="114">
        <v>221</v>
      </c>
      <c r="J27" s="114">
        <v>284</v>
      </c>
      <c r="K27" s="114">
        <v>294</v>
      </c>
      <c r="L27" s="114">
        <v>329</v>
      </c>
      <c r="M27" s="114">
        <v>287</v>
      </c>
      <c r="N27" s="114">
        <v>297</v>
      </c>
      <c r="O27" s="114">
        <v>253</v>
      </c>
      <c r="P27" s="114">
        <v>289</v>
      </c>
      <c r="Q27" s="83">
        <v>478</v>
      </c>
      <c r="R27" s="84">
        <v>100</v>
      </c>
      <c r="S27" s="84">
        <f t="shared" si="87"/>
        <v>1.0810810810810811</v>
      </c>
      <c r="T27" s="84">
        <f t="shared" si="88"/>
        <v>6.6216216216216219</v>
      </c>
      <c r="U27" s="84">
        <f t="shared" si="89"/>
        <v>7.4662162162162167</v>
      </c>
      <c r="V27" s="84">
        <f t="shared" si="90"/>
        <v>9.5945945945945947</v>
      </c>
      <c r="W27" s="84">
        <f t="shared" si="91"/>
        <v>9.9324324324324316</v>
      </c>
      <c r="X27" s="84">
        <f t="shared" si="92"/>
        <v>11.114864864864865</v>
      </c>
      <c r="Y27" s="84">
        <f t="shared" si="93"/>
        <v>9.6959459459459456</v>
      </c>
      <c r="Z27" s="84">
        <f t="shared" si="94"/>
        <v>10.033783783783784</v>
      </c>
      <c r="AA27" s="84">
        <f t="shared" si="95"/>
        <v>8.5472972972972983</v>
      </c>
      <c r="AB27" s="84">
        <f t="shared" si="96"/>
        <v>9.763513513513514</v>
      </c>
      <c r="AC27" s="84">
        <f t="shared" si="97"/>
        <v>16.148648648648649</v>
      </c>
      <c r="AD27" s="125"/>
      <c r="AE27" s="127" t="s">
        <v>111</v>
      </c>
      <c r="AF27" s="122"/>
      <c r="AG27" s="73"/>
      <c r="AH27" s="73"/>
      <c r="AI27" s="76"/>
      <c r="AJ27" s="89"/>
      <c r="AK27" s="87" t="s">
        <v>111</v>
      </c>
      <c r="AL27" s="91" t="s">
        <v>78</v>
      </c>
      <c r="AM27" s="82">
        <v>1152</v>
      </c>
      <c r="AN27" s="114">
        <v>14</v>
      </c>
      <c r="AO27" s="114">
        <v>70</v>
      </c>
      <c r="AP27" s="114">
        <v>84</v>
      </c>
      <c r="AQ27" s="114">
        <v>143</v>
      </c>
      <c r="AR27" s="114">
        <v>126</v>
      </c>
      <c r="AS27" s="114">
        <v>137</v>
      </c>
      <c r="AT27" s="114">
        <v>108</v>
      </c>
      <c r="AU27" s="114">
        <v>105</v>
      </c>
      <c r="AV27" s="114">
        <v>85</v>
      </c>
      <c r="AW27" s="114">
        <v>108</v>
      </c>
      <c r="AX27" s="83">
        <v>172</v>
      </c>
      <c r="AY27" s="84">
        <v>100</v>
      </c>
      <c r="AZ27" s="84">
        <f t="shared" si="99"/>
        <v>1.2152777777777779</v>
      </c>
      <c r="BA27" s="84">
        <f t="shared" si="100"/>
        <v>6.0763888888888884</v>
      </c>
      <c r="BB27" s="84">
        <f t="shared" si="101"/>
        <v>7.291666666666667</v>
      </c>
      <c r="BC27" s="84">
        <f t="shared" si="102"/>
        <v>12.413194444444445</v>
      </c>
      <c r="BD27" s="84">
        <f t="shared" si="103"/>
        <v>10.9375</v>
      </c>
      <c r="BE27" s="84">
        <f t="shared" si="104"/>
        <v>11.892361111111111</v>
      </c>
      <c r="BF27" s="84">
        <f t="shared" si="105"/>
        <v>9.375</v>
      </c>
      <c r="BG27" s="84">
        <f t="shared" si="106"/>
        <v>9.1145833333333321</v>
      </c>
      <c r="BH27" s="84">
        <f t="shared" si="107"/>
        <v>7.3784722222222223</v>
      </c>
      <c r="BI27" s="84">
        <f t="shared" si="108"/>
        <v>9.375</v>
      </c>
      <c r="BJ27" s="84">
        <f t="shared" si="109"/>
        <v>14.930555555555555</v>
      </c>
      <c r="BK27" s="125"/>
      <c r="BL27" s="127" t="s">
        <v>111</v>
      </c>
      <c r="BM27" s="122"/>
      <c r="BN27" s="73"/>
      <c r="BO27" s="73"/>
      <c r="BP27" s="76"/>
      <c r="BQ27" s="89"/>
      <c r="BR27" s="87" t="s">
        <v>111</v>
      </c>
      <c r="BS27" s="91" t="s">
        <v>78</v>
      </c>
      <c r="BT27" s="82">
        <v>1808</v>
      </c>
      <c r="BU27" s="114">
        <v>18</v>
      </c>
      <c r="BV27" s="114">
        <v>126</v>
      </c>
      <c r="BW27" s="114">
        <v>137</v>
      </c>
      <c r="BX27" s="114">
        <v>141</v>
      </c>
      <c r="BY27" s="114">
        <v>168</v>
      </c>
      <c r="BZ27" s="114">
        <v>192</v>
      </c>
      <c r="CA27" s="114">
        <v>179</v>
      </c>
      <c r="CB27" s="114">
        <v>192</v>
      </c>
      <c r="CC27" s="114">
        <v>168</v>
      </c>
      <c r="CD27" s="114">
        <v>181</v>
      </c>
      <c r="CE27" s="83">
        <v>306</v>
      </c>
      <c r="CF27" s="84">
        <v>100</v>
      </c>
      <c r="CG27" s="84">
        <f t="shared" si="122"/>
        <v>0.99557522123893805</v>
      </c>
      <c r="CH27" s="84">
        <f t="shared" si="123"/>
        <v>6.9690265486725664</v>
      </c>
      <c r="CI27" s="84">
        <f t="shared" si="124"/>
        <v>7.5774336283185848</v>
      </c>
      <c r="CJ27" s="84">
        <f t="shared" si="125"/>
        <v>7.7986725663716809</v>
      </c>
      <c r="CK27" s="84">
        <f t="shared" si="126"/>
        <v>9.2920353982300892</v>
      </c>
      <c r="CL27" s="84">
        <f t="shared" si="127"/>
        <v>10.619469026548673</v>
      </c>
      <c r="CM27" s="84">
        <f t="shared" si="128"/>
        <v>9.9004424778761067</v>
      </c>
      <c r="CN27" s="84">
        <f t="shared" si="129"/>
        <v>10.619469026548673</v>
      </c>
      <c r="CO27" s="84">
        <f t="shared" si="130"/>
        <v>9.2920353982300892</v>
      </c>
      <c r="CP27" s="84">
        <f t="shared" si="131"/>
        <v>10.011061946902656</v>
      </c>
      <c r="CQ27" s="84">
        <f t="shared" si="132"/>
        <v>16.924778761061948</v>
      </c>
      <c r="CR27" s="125"/>
      <c r="CS27" s="127" t="s">
        <v>111</v>
      </c>
      <c r="CT27" s="122"/>
      <c r="CU27" s="73"/>
    </row>
    <row r="28" spans="1:99" s="79" customFormat="1" ht="9.1999999999999993" customHeight="1">
      <c r="A28" s="73"/>
      <c r="B28" s="76"/>
      <c r="C28" s="89"/>
      <c r="D28" s="87" t="s">
        <v>112</v>
      </c>
      <c r="E28" s="86" t="s">
        <v>113</v>
      </c>
      <c r="F28" s="82">
        <v>4948</v>
      </c>
      <c r="G28" s="114">
        <v>36</v>
      </c>
      <c r="H28" s="114">
        <v>250</v>
      </c>
      <c r="I28" s="114">
        <v>241</v>
      </c>
      <c r="J28" s="114">
        <v>326</v>
      </c>
      <c r="K28" s="114">
        <v>515</v>
      </c>
      <c r="L28" s="114">
        <v>766</v>
      </c>
      <c r="M28" s="114">
        <v>660</v>
      </c>
      <c r="N28" s="114">
        <v>736</v>
      </c>
      <c r="O28" s="114">
        <v>720</v>
      </c>
      <c r="P28" s="114">
        <v>400</v>
      </c>
      <c r="Q28" s="83">
        <v>298</v>
      </c>
      <c r="R28" s="84">
        <v>100</v>
      </c>
      <c r="S28" s="84">
        <f t="shared" si="87"/>
        <v>0.72756669361358117</v>
      </c>
      <c r="T28" s="84">
        <f t="shared" si="88"/>
        <v>5.0525464834276477</v>
      </c>
      <c r="U28" s="84">
        <f t="shared" si="89"/>
        <v>4.8706548100242522</v>
      </c>
      <c r="V28" s="84">
        <f t="shared" si="90"/>
        <v>6.588520614389652</v>
      </c>
      <c r="W28" s="84">
        <f t="shared" si="91"/>
        <v>10.408245755860953</v>
      </c>
      <c r="X28" s="84">
        <f t="shared" si="92"/>
        <v>15.481002425222313</v>
      </c>
      <c r="Y28" s="84">
        <f t="shared" si="93"/>
        <v>13.338722716248991</v>
      </c>
      <c r="Z28" s="84">
        <f t="shared" si="94"/>
        <v>14.874696847210995</v>
      </c>
      <c r="AA28" s="84">
        <f t="shared" si="95"/>
        <v>14.551333872271623</v>
      </c>
      <c r="AB28" s="84">
        <f t="shared" si="96"/>
        <v>8.0840743734842366</v>
      </c>
      <c r="AC28" s="84">
        <f t="shared" si="97"/>
        <v>6.0226354082457556</v>
      </c>
      <c r="AD28" s="125"/>
      <c r="AE28" s="127" t="s">
        <v>112</v>
      </c>
      <c r="AF28" s="122"/>
      <c r="AG28" s="73"/>
      <c r="AH28" s="73"/>
      <c r="AI28" s="76"/>
      <c r="AJ28" s="89"/>
      <c r="AK28" s="87" t="s">
        <v>112</v>
      </c>
      <c r="AL28" s="86" t="s">
        <v>113</v>
      </c>
      <c r="AM28" s="82">
        <v>2412</v>
      </c>
      <c r="AN28" s="114">
        <v>22</v>
      </c>
      <c r="AO28" s="114">
        <v>111</v>
      </c>
      <c r="AP28" s="114">
        <v>94</v>
      </c>
      <c r="AQ28" s="114">
        <v>139</v>
      </c>
      <c r="AR28" s="114">
        <v>237</v>
      </c>
      <c r="AS28" s="114">
        <v>335</v>
      </c>
      <c r="AT28" s="114">
        <v>311</v>
      </c>
      <c r="AU28" s="114">
        <v>356</v>
      </c>
      <c r="AV28" s="114">
        <v>384</v>
      </c>
      <c r="AW28" s="114">
        <v>252</v>
      </c>
      <c r="AX28" s="83">
        <v>171</v>
      </c>
      <c r="AY28" s="84">
        <v>100</v>
      </c>
      <c r="AZ28" s="84">
        <f t="shared" si="99"/>
        <v>0.91210613598673307</v>
      </c>
      <c r="BA28" s="84">
        <f t="shared" si="100"/>
        <v>4.6019900497512438</v>
      </c>
      <c r="BB28" s="84">
        <f t="shared" si="101"/>
        <v>3.8971807628524049</v>
      </c>
      <c r="BC28" s="84">
        <f t="shared" si="102"/>
        <v>5.7628524046434499</v>
      </c>
      <c r="BD28" s="84">
        <f t="shared" si="103"/>
        <v>9.8258706467661696</v>
      </c>
      <c r="BE28" s="84">
        <f t="shared" si="104"/>
        <v>13.888888888888889</v>
      </c>
      <c r="BF28" s="84">
        <f t="shared" si="105"/>
        <v>12.893864013266999</v>
      </c>
      <c r="BG28" s="84">
        <f t="shared" si="106"/>
        <v>14.759535655058043</v>
      </c>
      <c r="BH28" s="84">
        <f t="shared" si="107"/>
        <v>15.920398009950249</v>
      </c>
      <c r="BI28" s="84">
        <f t="shared" si="108"/>
        <v>10.44776119402985</v>
      </c>
      <c r="BJ28" s="84">
        <f t="shared" si="109"/>
        <v>7.08955223880597</v>
      </c>
      <c r="BK28" s="125"/>
      <c r="BL28" s="127" t="s">
        <v>112</v>
      </c>
      <c r="BM28" s="122"/>
      <c r="BN28" s="73"/>
      <c r="BO28" s="73"/>
      <c r="BP28" s="76"/>
      <c r="BQ28" s="89"/>
      <c r="BR28" s="87" t="s">
        <v>112</v>
      </c>
      <c r="BS28" s="86" t="s">
        <v>113</v>
      </c>
      <c r="BT28" s="82">
        <v>2536</v>
      </c>
      <c r="BU28" s="114">
        <v>14</v>
      </c>
      <c r="BV28" s="114">
        <v>139</v>
      </c>
      <c r="BW28" s="114">
        <v>147</v>
      </c>
      <c r="BX28" s="114">
        <v>187</v>
      </c>
      <c r="BY28" s="114">
        <v>278</v>
      </c>
      <c r="BZ28" s="114">
        <v>431</v>
      </c>
      <c r="CA28" s="114">
        <v>349</v>
      </c>
      <c r="CB28" s="114">
        <v>380</v>
      </c>
      <c r="CC28" s="114">
        <v>336</v>
      </c>
      <c r="CD28" s="114">
        <v>148</v>
      </c>
      <c r="CE28" s="83">
        <v>127</v>
      </c>
      <c r="CF28" s="84">
        <v>100</v>
      </c>
      <c r="CG28" s="84">
        <f t="shared" si="122"/>
        <v>0.55205047318611988</v>
      </c>
      <c r="CH28" s="84">
        <f t="shared" si="123"/>
        <v>5.4810725552050474</v>
      </c>
      <c r="CI28" s="84">
        <f t="shared" si="124"/>
        <v>5.7965299684542586</v>
      </c>
      <c r="CJ28" s="84">
        <f t="shared" si="125"/>
        <v>7.3738170347003154</v>
      </c>
      <c r="CK28" s="84">
        <f t="shared" si="126"/>
        <v>10.962145110410095</v>
      </c>
      <c r="CL28" s="84">
        <f t="shared" si="127"/>
        <v>16.995268138801261</v>
      </c>
      <c r="CM28" s="84">
        <f t="shared" si="128"/>
        <v>13.761829652996846</v>
      </c>
      <c r="CN28" s="84">
        <f t="shared" si="129"/>
        <v>14.98422712933754</v>
      </c>
      <c r="CO28" s="84">
        <f t="shared" si="130"/>
        <v>13.249211356466878</v>
      </c>
      <c r="CP28" s="84">
        <f t="shared" si="131"/>
        <v>5.8359621451104102</v>
      </c>
      <c r="CQ28" s="84">
        <f t="shared" si="132"/>
        <v>5.0078864353312307</v>
      </c>
      <c r="CR28" s="125"/>
      <c r="CS28" s="127" t="s">
        <v>112</v>
      </c>
      <c r="CT28" s="122"/>
      <c r="CU28" s="73"/>
    </row>
    <row r="29" spans="1:99" s="79" customFormat="1" ht="9.1999999999999993" customHeight="1">
      <c r="A29" s="73"/>
      <c r="B29" s="76"/>
      <c r="C29" s="89"/>
      <c r="D29" s="87" t="s">
        <v>114</v>
      </c>
      <c r="E29" s="86" t="s">
        <v>82</v>
      </c>
      <c r="F29" s="82">
        <v>12569</v>
      </c>
      <c r="G29" s="114">
        <v>80</v>
      </c>
      <c r="H29" s="114">
        <v>806</v>
      </c>
      <c r="I29" s="114">
        <v>1331</v>
      </c>
      <c r="J29" s="114">
        <v>1432</v>
      </c>
      <c r="K29" s="114">
        <v>1663</v>
      </c>
      <c r="L29" s="114">
        <v>1609</v>
      </c>
      <c r="M29" s="114">
        <v>1354</v>
      </c>
      <c r="N29" s="114">
        <v>1398</v>
      </c>
      <c r="O29" s="114">
        <v>1275</v>
      </c>
      <c r="P29" s="114">
        <v>877</v>
      </c>
      <c r="Q29" s="83">
        <v>744</v>
      </c>
      <c r="R29" s="84">
        <v>100</v>
      </c>
      <c r="S29" s="84">
        <f t="shared" si="87"/>
        <v>0.63648659400111385</v>
      </c>
      <c r="T29" s="84">
        <f t="shared" si="88"/>
        <v>6.4126024345612223</v>
      </c>
      <c r="U29" s="84">
        <f t="shared" si="89"/>
        <v>10.589545707693532</v>
      </c>
      <c r="V29" s="84">
        <f t="shared" si="90"/>
        <v>11.393110032619939</v>
      </c>
      <c r="W29" s="84">
        <f t="shared" si="91"/>
        <v>13.230965072798154</v>
      </c>
      <c r="X29" s="84">
        <f t="shared" si="92"/>
        <v>12.801336621847403</v>
      </c>
      <c r="Y29" s="84">
        <f t="shared" si="93"/>
        <v>10.772535603468853</v>
      </c>
      <c r="Z29" s="84">
        <f t="shared" si="94"/>
        <v>11.122603230169464</v>
      </c>
      <c r="AA29" s="84">
        <f t="shared" si="95"/>
        <v>10.144005091892753</v>
      </c>
      <c r="AB29" s="84">
        <f t="shared" si="96"/>
        <v>6.9774842867372104</v>
      </c>
      <c r="AC29" s="84">
        <f t="shared" si="97"/>
        <v>5.9193253242103587</v>
      </c>
      <c r="AD29" s="125"/>
      <c r="AE29" s="127" t="s">
        <v>114</v>
      </c>
      <c r="AF29" s="122"/>
      <c r="AG29" s="73"/>
      <c r="AH29" s="73"/>
      <c r="AI29" s="76"/>
      <c r="AJ29" s="89"/>
      <c r="AK29" s="87" t="s">
        <v>114</v>
      </c>
      <c r="AL29" s="86" t="s">
        <v>82</v>
      </c>
      <c r="AM29" s="82">
        <v>3373</v>
      </c>
      <c r="AN29" s="114">
        <v>23</v>
      </c>
      <c r="AO29" s="114">
        <v>180</v>
      </c>
      <c r="AP29" s="114">
        <v>376</v>
      </c>
      <c r="AQ29" s="114">
        <v>353</v>
      </c>
      <c r="AR29" s="114">
        <v>392</v>
      </c>
      <c r="AS29" s="114">
        <v>360</v>
      </c>
      <c r="AT29" s="114">
        <v>319</v>
      </c>
      <c r="AU29" s="114">
        <v>353</v>
      </c>
      <c r="AV29" s="114">
        <v>328</v>
      </c>
      <c r="AW29" s="114">
        <v>300</v>
      </c>
      <c r="AX29" s="83">
        <v>389</v>
      </c>
      <c r="AY29" s="84">
        <v>100</v>
      </c>
      <c r="AZ29" s="84">
        <f t="shared" si="99"/>
        <v>0.68188556181440863</v>
      </c>
      <c r="BA29" s="84">
        <f t="shared" si="100"/>
        <v>5.3364957011562408</v>
      </c>
      <c r="BB29" s="84">
        <f t="shared" si="101"/>
        <v>11.147346575748591</v>
      </c>
      <c r="BC29" s="84">
        <f t="shared" si="102"/>
        <v>10.465461013934183</v>
      </c>
      <c r="BD29" s="84">
        <f t="shared" si="103"/>
        <v>11.621701749184703</v>
      </c>
      <c r="BE29" s="84">
        <f t="shared" si="104"/>
        <v>10.672991402312482</v>
      </c>
      <c r="BF29" s="84">
        <f t="shared" si="105"/>
        <v>9.4574562703824494</v>
      </c>
      <c r="BG29" s="84">
        <f t="shared" si="106"/>
        <v>10.465461013934183</v>
      </c>
      <c r="BH29" s="84">
        <f t="shared" si="107"/>
        <v>9.7242810554402599</v>
      </c>
      <c r="BI29" s="84">
        <f t="shared" si="108"/>
        <v>8.8941595019270672</v>
      </c>
      <c r="BJ29" s="84">
        <f t="shared" si="109"/>
        <v>11.532760154165432</v>
      </c>
      <c r="BK29" s="125"/>
      <c r="BL29" s="127" t="s">
        <v>114</v>
      </c>
      <c r="BM29" s="122"/>
      <c r="BN29" s="73"/>
      <c r="BO29" s="73"/>
      <c r="BP29" s="76"/>
      <c r="BQ29" s="89"/>
      <c r="BR29" s="87" t="s">
        <v>114</v>
      </c>
      <c r="BS29" s="86" t="s">
        <v>82</v>
      </c>
      <c r="BT29" s="82">
        <v>9196</v>
      </c>
      <c r="BU29" s="114">
        <v>57</v>
      </c>
      <c r="BV29" s="114">
        <v>626</v>
      </c>
      <c r="BW29" s="114">
        <v>955</v>
      </c>
      <c r="BX29" s="114">
        <v>1079</v>
      </c>
      <c r="BY29" s="114">
        <v>1271</v>
      </c>
      <c r="BZ29" s="114">
        <v>1249</v>
      </c>
      <c r="CA29" s="114">
        <v>1035</v>
      </c>
      <c r="CB29" s="114">
        <v>1045</v>
      </c>
      <c r="CC29" s="114">
        <v>947</v>
      </c>
      <c r="CD29" s="114">
        <v>577</v>
      </c>
      <c r="CE29" s="83">
        <v>355</v>
      </c>
      <c r="CF29" s="84">
        <v>100</v>
      </c>
      <c r="CG29" s="84">
        <f t="shared" si="122"/>
        <v>0.6198347107438017</v>
      </c>
      <c r="CH29" s="84">
        <f t="shared" si="123"/>
        <v>6.8073075250108737</v>
      </c>
      <c r="CI29" s="84">
        <f t="shared" si="124"/>
        <v>10.384949978251413</v>
      </c>
      <c r="CJ29" s="84">
        <f t="shared" si="125"/>
        <v>11.733362331448456</v>
      </c>
      <c r="CK29" s="84">
        <f t="shared" si="126"/>
        <v>13.821226620269684</v>
      </c>
      <c r="CL29" s="84">
        <f t="shared" si="127"/>
        <v>13.581992170508917</v>
      </c>
      <c r="CM29" s="84">
        <f t="shared" si="128"/>
        <v>11.254893431926925</v>
      </c>
      <c r="CN29" s="84">
        <f t="shared" si="129"/>
        <v>11.363636363636363</v>
      </c>
      <c r="CO29" s="84">
        <f t="shared" si="130"/>
        <v>10.297955632883863</v>
      </c>
      <c r="CP29" s="84">
        <f t="shared" si="131"/>
        <v>6.2744671596346242</v>
      </c>
      <c r="CQ29" s="84">
        <f t="shared" si="132"/>
        <v>3.8603740756850802</v>
      </c>
      <c r="CR29" s="125"/>
      <c r="CS29" s="127" t="s">
        <v>114</v>
      </c>
      <c r="CT29" s="122"/>
      <c r="CU29" s="73"/>
    </row>
    <row r="30" spans="1:99" s="79" customFormat="1" ht="9.1999999999999993" customHeight="1">
      <c r="A30" s="73"/>
      <c r="B30" s="76"/>
      <c r="C30" s="89"/>
      <c r="D30" s="87" t="s">
        <v>116</v>
      </c>
      <c r="E30" s="86" t="s">
        <v>81</v>
      </c>
      <c r="F30" s="82">
        <v>848</v>
      </c>
      <c r="G30" s="114">
        <v>10</v>
      </c>
      <c r="H30" s="114">
        <v>36</v>
      </c>
      <c r="I30" s="114">
        <v>68</v>
      </c>
      <c r="J30" s="114">
        <v>80</v>
      </c>
      <c r="K30" s="114">
        <v>119</v>
      </c>
      <c r="L30" s="114">
        <v>159</v>
      </c>
      <c r="M30" s="114">
        <v>118</v>
      </c>
      <c r="N30" s="114">
        <v>104</v>
      </c>
      <c r="O30" s="114">
        <v>93</v>
      </c>
      <c r="P30" s="114">
        <v>47</v>
      </c>
      <c r="Q30" s="83">
        <v>14</v>
      </c>
      <c r="R30" s="84">
        <v>100</v>
      </c>
      <c r="S30" s="84">
        <f t="shared" si="87"/>
        <v>1.179245283018868</v>
      </c>
      <c r="T30" s="84">
        <f t="shared" si="88"/>
        <v>4.2452830188679247</v>
      </c>
      <c r="U30" s="84">
        <f t="shared" si="89"/>
        <v>8.0188679245283012</v>
      </c>
      <c r="V30" s="84">
        <f t="shared" si="90"/>
        <v>9.433962264150944</v>
      </c>
      <c r="W30" s="84">
        <f t="shared" si="91"/>
        <v>14.033018867924529</v>
      </c>
      <c r="X30" s="84">
        <f t="shared" si="92"/>
        <v>18.75</v>
      </c>
      <c r="Y30" s="84">
        <f t="shared" si="93"/>
        <v>13.915094339622641</v>
      </c>
      <c r="Z30" s="84">
        <f t="shared" si="94"/>
        <v>12.264150943396226</v>
      </c>
      <c r="AA30" s="84">
        <f t="shared" si="95"/>
        <v>10.966981132075473</v>
      </c>
      <c r="AB30" s="84">
        <f t="shared" si="96"/>
        <v>5.5424528301886795</v>
      </c>
      <c r="AC30" s="84">
        <f t="shared" si="97"/>
        <v>1.6509433962264151</v>
      </c>
      <c r="AD30" s="125"/>
      <c r="AE30" s="127" t="s">
        <v>116</v>
      </c>
      <c r="AF30" s="122"/>
      <c r="AG30" s="73"/>
      <c r="AH30" s="73"/>
      <c r="AI30" s="76"/>
      <c r="AJ30" s="89"/>
      <c r="AK30" s="87" t="s">
        <v>116</v>
      </c>
      <c r="AL30" s="86" t="s">
        <v>81</v>
      </c>
      <c r="AM30" s="82">
        <v>538</v>
      </c>
      <c r="AN30" s="114">
        <v>9</v>
      </c>
      <c r="AO30" s="114">
        <v>24</v>
      </c>
      <c r="AP30" s="114">
        <v>37</v>
      </c>
      <c r="AQ30" s="114">
        <v>58</v>
      </c>
      <c r="AR30" s="114">
        <v>82</v>
      </c>
      <c r="AS30" s="114">
        <v>104</v>
      </c>
      <c r="AT30" s="114">
        <v>79</v>
      </c>
      <c r="AU30" s="114">
        <v>68</v>
      </c>
      <c r="AV30" s="114">
        <v>47</v>
      </c>
      <c r="AW30" s="114">
        <v>23</v>
      </c>
      <c r="AX30" s="83">
        <v>7</v>
      </c>
      <c r="AY30" s="84">
        <v>100</v>
      </c>
      <c r="AZ30" s="84">
        <f t="shared" si="99"/>
        <v>1.6728624535315983</v>
      </c>
      <c r="BA30" s="84">
        <f t="shared" si="100"/>
        <v>4.4609665427509295</v>
      </c>
      <c r="BB30" s="84">
        <f t="shared" si="101"/>
        <v>6.8773234200743492</v>
      </c>
      <c r="BC30" s="84">
        <f t="shared" si="102"/>
        <v>10.780669144981413</v>
      </c>
      <c r="BD30" s="84">
        <f t="shared" si="103"/>
        <v>15.241635687732341</v>
      </c>
      <c r="BE30" s="84">
        <f t="shared" si="104"/>
        <v>19.330855018587361</v>
      </c>
      <c r="BF30" s="84">
        <f t="shared" si="105"/>
        <v>14.684014869888475</v>
      </c>
      <c r="BG30" s="84">
        <f t="shared" si="106"/>
        <v>12.639405204460965</v>
      </c>
      <c r="BH30" s="84">
        <f t="shared" si="107"/>
        <v>8.7360594795539033</v>
      </c>
      <c r="BI30" s="84">
        <f t="shared" si="108"/>
        <v>4.2750929368029738</v>
      </c>
      <c r="BJ30" s="84">
        <f t="shared" si="109"/>
        <v>1.3011152416356877</v>
      </c>
      <c r="BK30" s="125"/>
      <c r="BL30" s="127" t="s">
        <v>116</v>
      </c>
      <c r="BM30" s="122"/>
      <c r="BN30" s="73"/>
      <c r="BO30" s="73"/>
      <c r="BP30" s="76"/>
      <c r="BQ30" s="89"/>
      <c r="BR30" s="87" t="s">
        <v>116</v>
      </c>
      <c r="BS30" s="86" t="s">
        <v>81</v>
      </c>
      <c r="BT30" s="82">
        <v>310</v>
      </c>
      <c r="BU30" s="114">
        <v>1</v>
      </c>
      <c r="BV30" s="114">
        <v>12</v>
      </c>
      <c r="BW30" s="114">
        <v>31</v>
      </c>
      <c r="BX30" s="114">
        <v>22</v>
      </c>
      <c r="BY30" s="114">
        <v>37</v>
      </c>
      <c r="BZ30" s="114">
        <v>55</v>
      </c>
      <c r="CA30" s="114">
        <v>39</v>
      </c>
      <c r="CB30" s="114">
        <v>36</v>
      </c>
      <c r="CC30" s="114">
        <v>46</v>
      </c>
      <c r="CD30" s="114">
        <v>24</v>
      </c>
      <c r="CE30" s="83">
        <v>7</v>
      </c>
      <c r="CF30" s="84">
        <v>100</v>
      </c>
      <c r="CG30" s="84">
        <f t="shared" si="122"/>
        <v>0.32258064516129031</v>
      </c>
      <c r="CH30" s="84">
        <f t="shared" si="123"/>
        <v>3.870967741935484</v>
      </c>
      <c r="CI30" s="84">
        <f t="shared" si="124"/>
        <v>10</v>
      </c>
      <c r="CJ30" s="84">
        <f t="shared" si="125"/>
        <v>7.096774193548387</v>
      </c>
      <c r="CK30" s="84">
        <f t="shared" si="126"/>
        <v>11.935483870967742</v>
      </c>
      <c r="CL30" s="84">
        <f t="shared" si="127"/>
        <v>17.741935483870968</v>
      </c>
      <c r="CM30" s="84">
        <f t="shared" si="128"/>
        <v>12.580645161290322</v>
      </c>
      <c r="CN30" s="84">
        <f t="shared" si="129"/>
        <v>11.612903225806452</v>
      </c>
      <c r="CO30" s="84">
        <f t="shared" si="130"/>
        <v>14.838709677419354</v>
      </c>
      <c r="CP30" s="84">
        <f t="shared" si="131"/>
        <v>7.741935483870968</v>
      </c>
      <c r="CQ30" s="84">
        <f t="shared" si="132"/>
        <v>2.258064516129032</v>
      </c>
      <c r="CR30" s="125"/>
      <c r="CS30" s="127" t="s">
        <v>116</v>
      </c>
      <c r="CT30" s="122"/>
      <c r="CU30" s="73"/>
    </row>
    <row r="31" spans="1:99" s="79" customFormat="1" ht="9.1999999999999993" customHeight="1">
      <c r="A31" s="73"/>
      <c r="B31" s="76"/>
      <c r="C31" s="89"/>
      <c r="D31" s="87" t="s">
        <v>117</v>
      </c>
      <c r="E31" s="130" t="s">
        <v>83</v>
      </c>
      <c r="F31" s="82">
        <v>4152</v>
      </c>
      <c r="G31" s="114">
        <v>29</v>
      </c>
      <c r="H31" s="114">
        <v>142</v>
      </c>
      <c r="I31" s="114">
        <v>182</v>
      </c>
      <c r="J31" s="114">
        <v>275</v>
      </c>
      <c r="K31" s="114">
        <v>381</v>
      </c>
      <c r="L31" s="114">
        <v>422</v>
      </c>
      <c r="M31" s="114">
        <v>398</v>
      </c>
      <c r="N31" s="114">
        <v>485</v>
      </c>
      <c r="O31" s="114">
        <v>497</v>
      </c>
      <c r="P31" s="114">
        <v>577</v>
      </c>
      <c r="Q31" s="83">
        <v>764</v>
      </c>
      <c r="R31" s="84">
        <v>100</v>
      </c>
      <c r="S31" s="84">
        <f t="shared" si="87"/>
        <v>0.69845857418111756</v>
      </c>
      <c r="T31" s="84">
        <f t="shared" si="88"/>
        <v>3.4200385356454719</v>
      </c>
      <c r="U31" s="84">
        <f t="shared" si="89"/>
        <v>4.3834296724470132</v>
      </c>
      <c r="V31" s="84">
        <f t="shared" si="90"/>
        <v>6.6233140655105975</v>
      </c>
      <c r="W31" s="84">
        <f t="shared" si="91"/>
        <v>9.1763005780346827</v>
      </c>
      <c r="X31" s="84">
        <f t="shared" si="92"/>
        <v>10.163776493256261</v>
      </c>
      <c r="Y31" s="84">
        <f t="shared" si="93"/>
        <v>9.5857418111753372</v>
      </c>
      <c r="Z31" s="84">
        <f t="shared" si="94"/>
        <v>11.681117533718689</v>
      </c>
      <c r="AA31" s="84">
        <f t="shared" si="95"/>
        <v>11.970134874759152</v>
      </c>
      <c r="AB31" s="84">
        <f t="shared" si="96"/>
        <v>13.896917148362235</v>
      </c>
      <c r="AC31" s="84">
        <f t="shared" si="97"/>
        <v>18.400770712909441</v>
      </c>
      <c r="AD31" s="125"/>
      <c r="AE31" s="127" t="s">
        <v>117</v>
      </c>
      <c r="AF31" s="122"/>
      <c r="AG31" s="73"/>
      <c r="AH31" s="73"/>
      <c r="AI31" s="76"/>
      <c r="AJ31" s="89"/>
      <c r="AK31" s="87" t="s">
        <v>117</v>
      </c>
      <c r="AL31" s="130" t="s">
        <v>83</v>
      </c>
      <c r="AM31" s="82">
        <v>2452</v>
      </c>
      <c r="AN31" s="114">
        <v>21</v>
      </c>
      <c r="AO31" s="114">
        <v>90</v>
      </c>
      <c r="AP31" s="114">
        <v>106</v>
      </c>
      <c r="AQ31" s="114">
        <v>175</v>
      </c>
      <c r="AR31" s="114">
        <v>245</v>
      </c>
      <c r="AS31" s="114">
        <v>245</v>
      </c>
      <c r="AT31" s="114">
        <v>223</v>
      </c>
      <c r="AU31" s="114">
        <v>270</v>
      </c>
      <c r="AV31" s="114">
        <v>281</v>
      </c>
      <c r="AW31" s="114">
        <v>327</v>
      </c>
      <c r="AX31" s="83">
        <v>469</v>
      </c>
      <c r="AY31" s="84">
        <v>100</v>
      </c>
      <c r="AZ31" s="84">
        <f t="shared" si="99"/>
        <v>0.85644371941272435</v>
      </c>
      <c r="BA31" s="84">
        <f t="shared" si="100"/>
        <v>3.6704730831973897</v>
      </c>
      <c r="BB31" s="84">
        <f t="shared" si="101"/>
        <v>4.3230016313213699</v>
      </c>
      <c r="BC31" s="84">
        <f t="shared" si="102"/>
        <v>7.137030995106036</v>
      </c>
      <c r="BD31" s="84">
        <f t="shared" si="103"/>
        <v>9.99184339314845</v>
      </c>
      <c r="BE31" s="84">
        <f t="shared" si="104"/>
        <v>9.99184339314845</v>
      </c>
      <c r="BF31" s="84">
        <f t="shared" si="105"/>
        <v>9.0946166394779766</v>
      </c>
      <c r="BG31" s="84">
        <f t="shared" si="106"/>
        <v>11.011419249592169</v>
      </c>
      <c r="BH31" s="84">
        <f t="shared" si="107"/>
        <v>11.460032626427406</v>
      </c>
      <c r="BI31" s="84">
        <f t="shared" si="108"/>
        <v>13.336052202283849</v>
      </c>
      <c r="BJ31" s="84">
        <f t="shared" si="109"/>
        <v>19.127243066884176</v>
      </c>
      <c r="BK31" s="125"/>
      <c r="BL31" s="127" t="s">
        <v>117</v>
      </c>
      <c r="BM31" s="122"/>
      <c r="BN31" s="73"/>
      <c r="BO31" s="73"/>
      <c r="BP31" s="76"/>
      <c r="BQ31" s="89"/>
      <c r="BR31" s="87" t="s">
        <v>117</v>
      </c>
      <c r="BS31" s="130" t="s">
        <v>83</v>
      </c>
      <c r="BT31" s="82">
        <v>1700</v>
      </c>
      <c r="BU31" s="114">
        <v>8</v>
      </c>
      <c r="BV31" s="114">
        <v>52</v>
      </c>
      <c r="BW31" s="114">
        <v>76</v>
      </c>
      <c r="BX31" s="114">
        <v>100</v>
      </c>
      <c r="BY31" s="114">
        <v>136</v>
      </c>
      <c r="BZ31" s="114">
        <v>177</v>
      </c>
      <c r="CA31" s="114">
        <v>175</v>
      </c>
      <c r="CB31" s="114">
        <v>215</v>
      </c>
      <c r="CC31" s="114">
        <v>216</v>
      </c>
      <c r="CD31" s="114">
        <v>250</v>
      </c>
      <c r="CE31" s="83">
        <v>295</v>
      </c>
      <c r="CF31" s="84">
        <v>100</v>
      </c>
      <c r="CG31" s="84">
        <f t="shared" si="122"/>
        <v>0.47058823529411759</v>
      </c>
      <c r="CH31" s="84">
        <f t="shared" si="123"/>
        <v>3.0588235294117649</v>
      </c>
      <c r="CI31" s="84">
        <f t="shared" si="124"/>
        <v>4.4705882352941178</v>
      </c>
      <c r="CJ31" s="84">
        <f t="shared" si="125"/>
        <v>5.8823529411764701</v>
      </c>
      <c r="CK31" s="84">
        <f t="shared" si="126"/>
        <v>8</v>
      </c>
      <c r="CL31" s="84">
        <f t="shared" si="127"/>
        <v>10.411764705882351</v>
      </c>
      <c r="CM31" s="84">
        <f t="shared" si="128"/>
        <v>10.294117647058822</v>
      </c>
      <c r="CN31" s="84">
        <f t="shared" si="129"/>
        <v>12.647058823529411</v>
      </c>
      <c r="CO31" s="84">
        <f t="shared" si="130"/>
        <v>12.705882352941176</v>
      </c>
      <c r="CP31" s="84">
        <f t="shared" si="131"/>
        <v>14.705882352941178</v>
      </c>
      <c r="CQ31" s="84">
        <f t="shared" si="132"/>
        <v>17.352941176470587</v>
      </c>
      <c r="CR31" s="125"/>
      <c r="CS31" s="127" t="s">
        <v>117</v>
      </c>
      <c r="CT31" s="122"/>
      <c r="CU31" s="73"/>
    </row>
    <row r="32" spans="1:99" s="79" customFormat="1" ht="9.1999999999999993" customHeight="1">
      <c r="A32" s="73"/>
      <c r="B32" s="76"/>
      <c r="C32" s="89"/>
      <c r="D32" s="87" t="s">
        <v>119</v>
      </c>
      <c r="E32" s="91" t="s">
        <v>84</v>
      </c>
      <c r="F32" s="82">
        <v>3584</v>
      </c>
      <c r="G32" s="114">
        <v>105</v>
      </c>
      <c r="H32" s="114">
        <v>324</v>
      </c>
      <c r="I32" s="114">
        <v>385</v>
      </c>
      <c r="J32" s="114">
        <v>345</v>
      </c>
      <c r="K32" s="114">
        <v>430</v>
      </c>
      <c r="L32" s="114">
        <v>481</v>
      </c>
      <c r="M32" s="114">
        <v>488</v>
      </c>
      <c r="N32" s="114">
        <v>441</v>
      </c>
      <c r="O32" s="114">
        <v>339</v>
      </c>
      <c r="P32" s="114">
        <v>182</v>
      </c>
      <c r="Q32" s="83">
        <v>64</v>
      </c>
      <c r="R32" s="84">
        <v>100</v>
      </c>
      <c r="S32" s="84">
        <f t="shared" si="87"/>
        <v>2.9296875</v>
      </c>
      <c r="T32" s="84">
        <f t="shared" si="88"/>
        <v>9.0401785714285712</v>
      </c>
      <c r="U32" s="84">
        <f t="shared" si="89"/>
        <v>10.7421875</v>
      </c>
      <c r="V32" s="84">
        <f t="shared" si="90"/>
        <v>9.6261160714285712</v>
      </c>
      <c r="W32" s="84">
        <f t="shared" si="91"/>
        <v>11.997767857142858</v>
      </c>
      <c r="X32" s="84">
        <f t="shared" si="92"/>
        <v>13.420758928571427</v>
      </c>
      <c r="Y32" s="84">
        <f t="shared" si="93"/>
        <v>13.616071428571427</v>
      </c>
      <c r="Z32" s="84">
        <f t="shared" si="94"/>
        <v>12.3046875</v>
      </c>
      <c r="AA32" s="84">
        <f t="shared" si="95"/>
        <v>9.4587053571428577</v>
      </c>
      <c r="AB32" s="84">
        <f t="shared" si="96"/>
        <v>5.078125</v>
      </c>
      <c r="AC32" s="84">
        <f t="shared" si="97"/>
        <v>1.7857142857142856</v>
      </c>
      <c r="AD32" s="125"/>
      <c r="AE32" s="127" t="s">
        <v>119</v>
      </c>
      <c r="AF32" s="122"/>
      <c r="AG32" s="73"/>
      <c r="AH32" s="73"/>
      <c r="AI32" s="76"/>
      <c r="AJ32" s="89"/>
      <c r="AK32" s="87" t="s">
        <v>119</v>
      </c>
      <c r="AL32" s="91" t="s">
        <v>84</v>
      </c>
      <c r="AM32" s="82">
        <v>2765</v>
      </c>
      <c r="AN32" s="114">
        <v>100</v>
      </c>
      <c r="AO32" s="114">
        <v>264</v>
      </c>
      <c r="AP32" s="114">
        <v>299</v>
      </c>
      <c r="AQ32" s="114">
        <v>265</v>
      </c>
      <c r="AR32" s="114">
        <v>295</v>
      </c>
      <c r="AS32" s="114">
        <v>344</v>
      </c>
      <c r="AT32" s="114">
        <v>385</v>
      </c>
      <c r="AU32" s="114">
        <v>343</v>
      </c>
      <c r="AV32" s="114">
        <v>277</v>
      </c>
      <c r="AW32" s="114">
        <v>154</v>
      </c>
      <c r="AX32" s="83">
        <v>39</v>
      </c>
      <c r="AY32" s="84">
        <v>100</v>
      </c>
      <c r="AZ32" s="84">
        <f t="shared" si="99"/>
        <v>3.6166365280289332</v>
      </c>
      <c r="BA32" s="84">
        <f t="shared" si="100"/>
        <v>9.5479204339963832</v>
      </c>
      <c r="BB32" s="84">
        <f t="shared" si="101"/>
        <v>10.813743218806509</v>
      </c>
      <c r="BC32" s="84">
        <f t="shared" si="102"/>
        <v>9.5840867992766725</v>
      </c>
      <c r="BD32" s="84">
        <f t="shared" si="103"/>
        <v>10.669077757685352</v>
      </c>
      <c r="BE32" s="84">
        <f t="shared" si="104"/>
        <v>12.44122965641953</v>
      </c>
      <c r="BF32" s="84">
        <f t="shared" si="105"/>
        <v>13.924050632911392</v>
      </c>
      <c r="BG32" s="84">
        <f t="shared" si="106"/>
        <v>12.405063291139239</v>
      </c>
      <c r="BH32" s="84">
        <f t="shared" si="107"/>
        <v>10.018083182640144</v>
      </c>
      <c r="BI32" s="84">
        <f t="shared" si="108"/>
        <v>5.5696202531645564</v>
      </c>
      <c r="BJ32" s="84">
        <f t="shared" si="109"/>
        <v>1.410488245931284</v>
      </c>
      <c r="BK32" s="125"/>
      <c r="BL32" s="127" t="s">
        <v>119</v>
      </c>
      <c r="BM32" s="122"/>
      <c r="BN32" s="73"/>
      <c r="BO32" s="73"/>
      <c r="BP32" s="76"/>
      <c r="BQ32" s="89"/>
      <c r="BR32" s="87" t="s">
        <v>119</v>
      </c>
      <c r="BS32" s="91" t="s">
        <v>84</v>
      </c>
      <c r="BT32" s="82">
        <v>819</v>
      </c>
      <c r="BU32" s="114">
        <v>5</v>
      </c>
      <c r="BV32" s="114">
        <v>60</v>
      </c>
      <c r="BW32" s="114">
        <v>86</v>
      </c>
      <c r="BX32" s="114">
        <v>80</v>
      </c>
      <c r="BY32" s="114">
        <v>135</v>
      </c>
      <c r="BZ32" s="114">
        <v>137</v>
      </c>
      <c r="CA32" s="114">
        <v>103</v>
      </c>
      <c r="CB32" s="114">
        <v>98</v>
      </c>
      <c r="CC32" s="114">
        <v>62</v>
      </c>
      <c r="CD32" s="114">
        <v>28</v>
      </c>
      <c r="CE32" s="83">
        <v>25</v>
      </c>
      <c r="CF32" s="84">
        <v>100</v>
      </c>
      <c r="CG32" s="84">
        <f t="shared" si="122"/>
        <v>0.61050061050061055</v>
      </c>
      <c r="CH32" s="84">
        <f t="shared" si="123"/>
        <v>7.3260073260073266</v>
      </c>
      <c r="CI32" s="84">
        <f t="shared" si="124"/>
        <v>10.500610500610501</v>
      </c>
      <c r="CJ32" s="84">
        <f t="shared" si="125"/>
        <v>9.7680097680097688</v>
      </c>
      <c r="CK32" s="84">
        <f t="shared" si="126"/>
        <v>16.483516483516482</v>
      </c>
      <c r="CL32" s="84">
        <f t="shared" si="127"/>
        <v>16.727716727716725</v>
      </c>
      <c r="CM32" s="84">
        <f t="shared" si="128"/>
        <v>12.576312576312576</v>
      </c>
      <c r="CN32" s="84">
        <f t="shared" si="129"/>
        <v>11.965811965811966</v>
      </c>
      <c r="CO32" s="84">
        <f t="shared" si="130"/>
        <v>7.57020757020757</v>
      </c>
      <c r="CP32" s="84">
        <f t="shared" si="131"/>
        <v>3.4188034188034191</v>
      </c>
      <c r="CQ32" s="84">
        <f t="shared" si="132"/>
        <v>3.0525030525030523</v>
      </c>
      <c r="CR32" s="125"/>
      <c r="CS32" s="127" t="s">
        <v>119</v>
      </c>
      <c r="CT32" s="122"/>
      <c r="CU32" s="73"/>
    </row>
    <row r="33" spans="1:99" s="79" customFormat="1" ht="4.5" customHeight="1">
      <c r="A33" s="73"/>
      <c r="B33" s="76"/>
      <c r="C33" s="89"/>
      <c r="D33" s="89"/>
      <c r="E33" s="89"/>
      <c r="F33" s="82"/>
      <c r="Q33" s="83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125"/>
      <c r="AE33" s="127"/>
      <c r="AF33" s="122"/>
      <c r="AG33" s="73"/>
      <c r="AH33" s="73"/>
      <c r="AI33" s="76"/>
      <c r="AJ33" s="89"/>
      <c r="AK33" s="89"/>
      <c r="AL33" s="89"/>
      <c r="AM33" s="82"/>
      <c r="AX33" s="83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125"/>
      <c r="BL33" s="127"/>
      <c r="BM33" s="122"/>
      <c r="BN33" s="73"/>
      <c r="BO33" s="73"/>
      <c r="BP33" s="76"/>
      <c r="BQ33" s="89"/>
      <c r="BR33" s="89"/>
      <c r="BS33" s="89"/>
      <c r="BT33" s="82"/>
      <c r="CE33" s="83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125"/>
      <c r="CS33" s="127"/>
      <c r="CT33" s="122"/>
      <c r="CU33" s="73"/>
    </row>
    <row r="34" spans="1:99" s="79" customFormat="1" ht="9" customHeight="1">
      <c r="A34" s="73"/>
      <c r="B34" s="76"/>
      <c r="C34" s="548" t="s">
        <v>86</v>
      </c>
      <c r="D34" s="548"/>
      <c r="E34" s="548"/>
      <c r="F34" s="82">
        <v>5582</v>
      </c>
      <c r="G34" s="114">
        <v>97</v>
      </c>
      <c r="H34" s="114">
        <v>359</v>
      </c>
      <c r="I34" s="114">
        <v>374</v>
      </c>
      <c r="J34" s="114">
        <v>371</v>
      </c>
      <c r="K34" s="114">
        <v>373</v>
      </c>
      <c r="L34" s="114">
        <v>406</v>
      </c>
      <c r="M34" s="114">
        <v>431</v>
      </c>
      <c r="N34" s="114">
        <v>392</v>
      </c>
      <c r="O34" s="114">
        <v>419</v>
      </c>
      <c r="P34" s="114">
        <v>539</v>
      </c>
      <c r="Q34" s="83">
        <v>1821</v>
      </c>
      <c r="R34" s="84" t="s">
        <v>93</v>
      </c>
      <c r="S34" s="115" t="s">
        <v>93</v>
      </c>
      <c r="T34" s="131" t="s">
        <v>93</v>
      </c>
      <c r="U34" s="131" t="s">
        <v>93</v>
      </c>
      <c r="V34" s="131" t="s">
        <v>93</v>
      </c>
      <c r="W34" s="115" t="s">
        <v>93</v>
      </c>
      <c r="X34" s="115" t="s">
        <v>93</v>
      </c>
      <c r="Y34" s="115" t="s">
        <v>93</v>
      </c>
      <c r="Z34" s="115" t="s">
        <v>93</v>
      </c>
      <c r="AA34" s="115" t="s">
        <v>93</v>
      </c>
      <c r="AB34" s="115" t="s">
        <v>93</v>
      </c>
      <c r="AC34" s="115" t="s">
        <v>93</v>
      </c>
      <c r="AD34" s="125"/>
      <c r="AE34" s="127" t="s">
        <v>213</v>
      </c>
      <c r="AF34" s="122"/>
      <c r="AG34" s="73"/>
      <c r="AH34" s="73"/>
      <c r="AI34" s="76"/>
      <c r="AJ34" s="548" t="s">
        <v>86</v>
      </c>
      <c r="AK34" s="548"/>
      <c r="AL34" s="548"/>
      <c r="AM34" s="82">
        <v>2909</v>
      </c>
      <c r="AN34" s="114">
        <v>41</v>
      </c>
      <c r="AO34" s="114">
        <v>189</v>
      </c>
      <c r="AP34" s="114">
        <v>212</v>
      </c>
      <c r="AQ34" s="114">
        <v>201</v>
      </c>
      <c r="AR34" s="114">
        <v>198</v>
      </c>
      <c r="AS34" s="114">
        <v>214</v>
      </c>
      <c r="AT34" s="114">
        <v>239</v>
      </c>
      <c r="AU34" s="114">
        <v>222</v>
      </c>
      <c r="AV34" s="114">
        <v>214</v>
      </c>
      <c r="AW34" s="114">
        <v>274</v>
      </c>
      <c r="AX34" s="83">
        <v>905</v>
      </c>
      <c r="AY34" s="84" t="s">
        <v>93</v>
      </c>
      <c r="AZ34" s="84" t="s">
        <v>93</v>
      </c>
      <c r="BA34" s="84" t="s">
        <v>93</v>
      </c>
      <c r="BB34" s="84" t="s">
        <v>93</v>
      </c>
      <c r="BC34" s="84" t="s">
        <v>93</v>
      </c>
      <c r="BD34" s="84" t="s">
        <v>93</v>
      </c>
      <c r="BE34" s="84" t="s">
        <v>93</v>
      </c>
      <c r="BF34" s="84" t="s">
        <v>93</v>
      </c>
      <c r="BG34" s="84" t="s">
        <v>93</v>
      </c>
      <c r="BH34" s="84" t="s">
        <v>93</v>
      </c>
      <c r="BI34" s="84" t="s">
        <v>93</v>
      </c>
      <c r="BJ34" s="84" t="s">
        <v>93</v>
      </c>
      <c r="BK34" s="125"/>
      <c r="BL34" s="127" t="s">
        <v>213</v>
      </c>
      <c r="BM34" s="122"/>
      <c r="BN34" s="73"/>
      <c r="BO34" s="73"/>
      <c r="BP34" s="76"/>
      <c r="BQ34" s="548" t="s">
        <v>86</v>
      </c>
      <c r="BR34" s="548"/>
      <c r="BS34" s="548"/>
      <c r="BT34" s="82">
        <v>2673</v>
      </c>
      <c r="BU34" s="114">
        <v>56</v>
      </c>
      <c r="BV34" s="114">
        <v>170</v>
      </c>
      <c r="BW34" s="114">
        <v>162</v>
      </c>
      <c r="BX34" s="114">
        <v>170</v>
      </c>
      <c r="BY34" s="114">
        <v>175</v>
      </c>
      <c r="BZ34" s="114">
        <v>192</v>
      </c>
      <c r="CA34" s="114">
        <v>192</v>
      </c>
      <c r="CB34" s="114">
        <v>170</v>
      </c>
      <c r="CC34" s="114">
        <v>205</v>
      </c>
      <c r="CD34" s="114">
        <v>265</v>
      </c>
      <c r="CE34" s="83">
        <v>916</v>
      </c>
      <c r="CF34" s="115" t="s">
        <v>93</v>
      </c>
      <c r="CG34" s="115" t="s">
        <v>93</v>
      </c>
      <c r="CH34" s="131" t="s">
        <v>93</v>
      </c>
      <c r="CI34" s="131" t="s">
        <v>93</v>
      </c>
      <c r="CJ34" s="131" t="s">
        <v>93</v>
      </c>
      <c r="CK34" s="115" t="s">
        <v>93</v>
      </c>
      <c r="CL34" s="115" t="s">
        <v>93</v>
      </c>
      <c r="CM34" s="115" t="s">
        <v>93</v>
      </c>
      <c r="CN34" s="115" t="s">
        <v>93</v>
      </c>
      <c r="CO34" s="115" t="s">
        <v>93</v>
      </c>
      <c r="CP34" s="115" t="s">
        <v>93</v>
      </c>
      <c r="CQ34" s="115" t="s">
        <v>93</v>
      </c>
      <c r="CR34" s="125"/>
      <c r="CS34" s="127" t="s">
        <v>213</v>
      </c>
      <c r="CT34" s="122"/>
      <c r="CU34" s="73"/>
    </row>
    <row r="35" spans="1:99" s="79" customFormat="1" ht="4.1500000000000004" customHeight="1">
      <c r="A35" s="81"/>
      <c r="B35" s="76"/>
      <c r="C35" s="89"/>
      <c r="D35" s="89"/>
      <c r="E35" s="89"/>
      <c r="F35" s="82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3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33"/>
      <c r="AE35" s="134"/>
      <c r="AF35" s="135"/>
      <c r="AG35" s="81"/>
      <c r="AH35" s="81"/>
      <c r="AI35" s="76"/>
      <c r="AJ35" s="89"/>
      <c r="AK35" s="89"/>
      <c r="AL35" s="89"/>
      <c r="AM35" s="82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3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33"/>
      <c r="BL35" s="134"/>
      <c r="BM35" s="135"/>
      <c r="BN35" s="81"/>
      <c r="BO35" s="81"/>
      <c r="BP35" s="76"/>
      <c r="BQ35" s="89"/>
      <c r="BR35" s="89"/>
      <c r="BS35" s="89"/>
      <c r="BT35" s="82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3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33"/>
      <c r="CS35" s="134"/>
      <c r="CT35" s="135"/>
      <c r="CU35" s="81"/>
    </row>
    <row r="36" spans="1:99" s="79" customFormat="1" ht="9.6" customHeight="1">
      <c r="A36" s="123"/>
      <c r="B36" s="76"/>
      <c r="C36" s="542" t="s">
        <v>57</v>
      </c>
      <c r="D36" s="542"/>
      <c r="E36" s="545"/>
      <c r="F36" s="435">
        <v>86330</v>
      </c>
      <c r="G36" s="440">
        <v>1111</v>
      </c>
      <c r="H36" s="440">
        <v>5419</v>
      </c>
      <c r="I36" s="440">
        <v>6771</v>
      </c>
      <c r="J36" s="440">
        <v>7950</v>
      </c>
      <c r="K36" s="440">
        <v>8966</v>
      </c>
      <c r="L36" s="440">
        <v>8613</v>
      </c>
      <c r="M36" s="440">
        <v>9437</v>
      </c>
      <c r="N36" s="440">
        <v>9353</v>
      </c>
      <c r="O36" s="440">
        <v>9494</v>
      </c>
      <c r="P36" s="440">
        <v>8231</v>
      </c>
      <c r="Q36" s="436">
        <v>10985</v>
      </c>
      <c r="R36" s="437">
        <v>100</v>
      </c>
      <c r="S36" s="437">
        <v>1.3</v>
      </c>
      <c r="T36" s="437">
        <v>6.3</v>
      </c>
      <c r="U36" s="437">
        <v>7.8</v>
      </c>
      <c r="V36" s="437">
        <v>9.1999999999999993</v>
      </c>
      <c r="W36" s="437">
        <v>10.4</v>
      </c>
      <c r="X36" s="437">
        <v>10</v>
      </c>
      <c r="Y36" s="437">
        <v>10.9</v>
      </c>
      <c r="Z36" s="437">
        <v>10.8</v>
      </c>
      <c r="AA36" s="437">
        <v>11</v>
      </c>
      <c r="AB36" s="437">
        <v>9.5</v>
      </c>
      <c r="AC36" s="437">
        <v>12.7</v>
      </c>
      <c r="AD36" s="441"/>
      <c r="AE36" s="442" t="s">
        <v>204</v>
      </c>
      <c r="AF36" s="126"/>
      <c r="AG36" s="123"/>
      <c r="AH36" s="123"/>
      <c r="AI36" s="76"/>
      <c r="AJ36" s="542" t="s">
        <v>57</v>
      </c>
      <c r="AK36" s="542"/>
      <c r="AL36" s="545"/>
      <c r="AM36" s="435">
        <v>45120</v>
      </c>
      <c r="AN36" s="440">
        <v>529</v>
      </c>
      <c r="AO36" s="440">
        <v>2673</v>
      </c>
      <c r="AP36" s="440">
        <v>3495</v>
      </c>
      <c r="AQ36" s="440">
        <v>4151</v>
      </c>
      <c r="AR36" s="440">
        <v>4740</v>
      </c>
      <c r="AS36" s="440">
        <v>4428</v>
      </c>
      <c r="AT36" s="440">
        <v>4791</v>
      </c>
      <c r="AU36" s="440">
        <v>4755</v>
      </c>
      <c r="AV36" s="440">
        <v>5077</v>
      </c>
      <c r="AW36" s="440">
        <v>4594</v>
      </c>
      <c r="AX36" s="436">
        <v>5887</v>
      </c>
      <c r="AY36" s="437">
        <v>100</v>
      </c>
      <c r="AZ36" s="437">
        <v>1.2</v>
      </c>
      <c r="BA36" s="437">
        <v>5.9</v>
      </c>
      <c r="BB36" s="437">
        <v>7.7</v>
      </c>
      <c r="BC36" s="437">
        <v>9.1999999999999993</v>
      </c>
      <c r="BD36" s="437">
        <v>10.5</v>
      </c>
      <c r="BE36" s="437">
        <v>9.8000000000000007</v>
      </c>
      <c r="BF36" s="437">
        <v>10.6</v>
      </c>
      <c r="BG36" s="437">
        <v>10.5</v>
      </c>
      <c r="BH36" s="437">
        <v>11.3</v>
      </c>
      <c r="BI36" s="437">
        <v>10.199999999999999</v>
      </c>
      <c r="BJ36" s="437">
        <v>13</v>
      </c>
      <c r="BK36" s="441"/>
      <c r="BL36" s="442" t="s">
        <v>204</v>
      </c>
      <c r="BM36" s="126"/>
      <c r="BN36" s="123"/>
      <c r="BO36" s="123"/>
      <c r="BP36" s="76"/>
      <c r="BQ36" s="542" t="s">
        <v>57</v>
      </c>
      <c r="BR36" s="542"/>
      <c r="BS36" s="545"/>
      <c r="BT36" s="435">
        <v>41210</v>
      </c>
      <c r="BU36" s="440">
        <v>582</v>
      </c>
      <c r="BV36" s="440">
        <v>2746</v>
      </c>
      <c r="BW36" s="440">
        <v>3276</v>
      </c>
      <c r="BX36" s="440">
        <v>3799</v>
      </c>
      <c r="BY36" s="440">
        <v>4226</v>
      </c>
      <c r="BZ36" s="440">
        <v>4185</v>
      </c>
      <c r="CA36" s="440">
        <v>4646</v>
      </c>
      <c r="CB36" s="440">
        <v>4598</v>
      </c>
      <c r="CC36" s="440">
        <v>4417</v>
      </c>
      <c r="CD36" s="440">
        <v>3637</v>
      </c>
      <c r="CE36" s="436">
        <v>5098</v>
      </c>
      <c r="CF36" s="437">
        <v>100</v>
      </c>
      <c r="CG36" s="437">
        <v>1.4</v>
      </c>
      <c r="CH36" s="437">
        <v>6.7</v>
      </c>
      <c r="CI36" s="437">
        <v>7.9</v>
      </c>
      <c r="CJ36" s="437">
        <v>9.1999999999999993</v>
      </c>
      <c r="CK36" s="437">
        <v>10.3</v>
      </c>
      <c r="CL36" s="437">
        <v>10.199999999999999</v>
      </c>
      <c r="CM36" s="437">
        <v>11.3</v>
      </c>
      <c r="CN36" s="437">
        <v>11.2</v>
      </c>
      <c r="CO36" s="437">
        <v>10.7</v>
      </c>
      <c r="CP36" s="437">
        <v>8.8000000000000007</v>
      </c>
      <c r="CQ36" s="437">
        <v>12.4</v>
      </c>
      <c r="CR36" s="441"/>
      <c r="CS36" s="442" t="s">
        <v>204</v>
      </c>
      <c r="CT36" s="126"/>
      <c r="CU36" s="123"/>
    </row>
    <row r="37" spans="1:99" s="79" customFormat="1" ht="9.6" customHeight="1">
      <c r="A37" s="73"/>
      <c r="B37" s="76"/>
      <c r="C37" s="548" t="s">
        <v>59</v>
      </c>
      <c r="D37" s="548"/>
      <c r="E37" s="548"/>
      <c r="F37" s="82">
        <v>12670</v>
      </c>
      <c r="G37" s="114">
        <v>45</v>
      </c>
      <c r="H37" s="114">
        <v>184</v>
      </c>
      <c r="I37" s="114">
        <v>306</v>
      </c>
      <c r="J37" s="114">
        <v>337</v>
      </c>
      <c r="K37" s="114">
        <v>421</v>
      </c>
      <c r="L37" s="114">
        <v>612</v>
      </c>
      <c r="M37" s="114">
        <v>965</v>
      </c>
      <c r="N37" s="114">
        <v>1178</v>
      </c>
      <c r="O37" s="114">
        <v>1533</v>
      </c>
      <c r="P37" s="114">
        <v>1866</v>
      </c>
      <c r="Q37" s="83">
        <v>5223</v>
      </c>
      <c r="R37" s="84">
        <v>100</v>
      </c>
      <c r="S37" s="84">
        <v>0.4</v>
      </c>
      <c r="T37" s="84">
        <v>1.5</v>
      </c>
      <c r="U37" s="84">
        <v>2.4</v>
      </c>
      <c r="V37" s="84">
        <v>2.7</v>
      </c>
      <c r="W37" s="84">
        <v>3.3</v>
      </c>
      <c r="X37" s="84">
        <v>4.8</v>
      </c>
      <c r="Y37" s="84">
        <v>7.6</v>
      </c>
      <c r="Z37" s="84">
        <v>9.3000000000000007</v>
      </c>
      <c r="AA37" s="84">
        <v>12.1</v>
      </c>
      <c r="AB37" s="84">
        <v>14.7</v>
      </c>
      <c r="AC37" s="84">
        <v>41.2</v>
      </c>
      <c r="AD37" s="125"/>
      <c r="AE37" s="85" t="s">
        <v>205</v>
      </c>
      <c r="AF37" s="126"/>
      <c r="AG37" s="73"/>
      <c r="AH37" s="73"/>
      <c r="AI37" s="76"/>
      <c r="AJ37" s="548" t="s">
        <v>59</v>
      </c>
      <c r="AK37" s="548"/>
      <c r="AL37" s="548"/>
      <c r="AM37" s="82">
        <v>6584</v>
      </c>
      <c r="AN37" s="114">
        <v>35</v>
      </c>
      <c r="AO37" s="114">
        <v>147</v>
      </c>
      <c r="AP37" s="114">
        <v>236</v>
      </c>
      <c r="AQ37" s="114">
        <v>228</v>
      </c>
      <c r="AR37" s="114">
        <v>241</v>
      </c>
      <c r="AS37" s="114">
        <v>342</v>
      </c>
      <c r="AT37" s="114">
        <v>521</v>
      </c>
      <c r="AU37" s="114">
        <v>567</v>
      </c>
      <c r="AV37" s="114">
        <v>747</v>
      </c>
      <c r="AW37" s="114">
        <v>939</v>
      </c>
      <c r="AX37" s="83">
        <v>2581</v>
      </c>
      <c r="AY37" s="84">
        <v>100</v>
      </c>
      <c r="AZ37" s="84">
        <v>0.5</v>
      </c>
      <c r="BA37" s="84">
        <v>2.2000000000000002</v>
      </c>
      <c r="BB37" s="84">
        <v>3.6</v>
      </c>
      <c r="BC37" s="84">
        <v>3.5</v>
      </c>
      <c r="BD37" s="84">
        <v>3.7</v>
      </c>
      <c r="BE37" s="84">
        <v>5.2</v>
      </c>
      <c r="BF37" s="84">
        <v>7.9</v>
      </c>
      <c r="BG37" s="84">
        <v>8.6</v>
      </c>
      <c r="BH37" s="84">
        <v>11.3</v>
      </c>
      <c r="BI37" s="84">
        <v>14.3</v>
      </c>
      <c r="BJ37" s="84">
        <v>39.200000000000003</v>
      </c>
      <c r="BK37" s="125"/>
      <c r="BL37" s="85" t="s">
        <v>205</v>
      </c>
      <c r="BM37" s="126"/>
      <c r="BN37" s="73"/>
      <c r="BO37" s="73"/>
      <c r="BP37" s="76"/>
      <c r="BQ37" s="548" t="s">
        <v>59</v>
      </c>
      <c r="BR37" s="548"/>
      <c r="BS37" s="548"/>
      <c r="BT37" s="82">
        <v>6086</v>
      </c>
      <c r="BU37" s="114">
        <v>10</v>
      </c>
      <c r="BV37" s="114">
        <v>37</v>
      </c>
      <c r="BW37" s="114">
        <v>70</v>
      </c>
      <c r="BX37" s="114">
        <v>109</v>
      </c>
      <c r="BY37" s="114">
        <v>180</v>
      </c>
      <c r="BZ37" s="114">
        <v>270</v>
      </c>
      <c r="CA37" s="114">
        <v>444</v>
      </c>
      <c r="CB37" s="114">
        <v>611</v>
      </c>
      <c r="CC37" s="114">
        <v>786</v>
      </c>
      <c r="CD37" s="114">
        <v>927</v>
      </c>
      <c r="CE37" s="83">
        <v>2642</v>
      </c>
      <c r="CF37" s="84">
        <v>100</v>
      </c>
      <c r="CG37" s="84">
        <v>0.2</v>
      </c>
      <c r="CH37" s="84">
        <v>0.6</v>
      </c>
      <c r="CI37" s="84">
        <v>1.2</v>
      </c>
      <c r="CJ37" s="84">
        <v>1.8</v>
      </c>
      <c r="CK37" s="84">
        <v>3</v>
      </c>
      <c r="CL37" s="84">
        <v>4.4000000000000004</v>
      </c>
      <c r="CM37" s="84">
        <v>7.3</v>
      </c>
      <c r="CN37" s="84">
        <v>10</v>
      </c>
      <c r="CO37" s="84">
        <v>12.9</v>
      </c>
      <c r="CP37" s="84">
        <v>15.2</v>
      </c>
      <c r="CQ37" s="84">
        <v>43.4</v>
      </c>
      <c r="CR37" s="125"/>
      <c r="CS37" s="85" t="s">
        <v>205</v>
      </c>
      <c r="CT37" s="126"/>
      <c r="CU37" s="73"/>
    </row>
    <row r="38" spans="1:99" s="79" customFormat="1" ht="9.6" customHeight="1">
      <c r="A38" s="73"/>
      <c r="B38" s="76"/>
      <c r="C38" s="86"/>
      <c r="D38" s="136" t="s">
        <v>153</v>
      </c>
      <c r="E38" s="86" t="s">
        <v>60</v>
      </c>
      <c r="F38" s="82">
        <v>12667</v>
      </c>
      <c r="G38" s="114">
        <v>45</v>
      </c>
      <c r="H38" s="114">
        <v>183</v>
      </c>
      <c r="I38" s="114">
        <v>306</v>
      </c>
      <c r="J38" s="114">
        <v>337</v>
      </c>
      <c r="K38" s="114">
        <v>421</v>
      </c>
      <c r="L38" s="114">
        <v>611</v>
      </c>
      <c r="M38" s="114">
        <v>964</v>
      </c>
      <c r="N38" s="114">
        <v>1178</v>
      </c>
      <c r="O38" s="114">
        <v>1533</v>
      </c>
      <c r="P38" s="114">
        <v>1866</v>
      </c>
      <c r="Q38" s="83">
        <v>5223</v>
      </c>
      <c r="R38" s="84">
        <v>100</v>
      </c>
      <c r="S38" s="84">
        <v>0.4</v>
      </c>
      <c r="T38" s="84">
        <v>1.4</v>
      </c>
      <c r="U38" s="84">
        <v>2.4</v>
      </c>
      <c r="V38" s="84">
        <v>2.7</v>
      </c>
      <c r="W38" s="84">
        <v>3.3</v>
      </c>
      <c r="X38" s="84">
        <v>4.8</v>
      </c>
      <c r="Y38" s="84">
        <v>7.6</v>
      </c>
      <c r="Z38" s="84">
        <v>9.3000000000000007</v>
      </c>
      <c r="AA38" s="84">
        <v>12.1</v>
      </c>
      <c r="AB38" s="84">
        <v>14.7</v>
      </c>
      <c r="AC38" s="84">
        <v>41.2</v>
      </c>
      <c r="AD38" s="125"/>
      <c r="AE38" s="127" t="s">
        <v>153</v>
      </c>
      <c r="AF38" s="122"/>
      <c r="AG38" s="73"/>
      <c r="AH38" s="73"/>
      <c r="AI38" s="76"/>
      <c r="AJ38" s="86"/>
      <c r="AK38" s="136" t="s">
        <v>153</v>
      </c>
      <c r="AL38" s="86" t="s">
        <v>60</v>
      </c>
      <c r="AM38" s="82">
        <v>6581</v>
      </c>
      <c r="AN38" s="114">
        <v>35</v>
      </c>
      <c r="AO38" s="114">
        <v>146</v>
      </c>
      <c r="AP38" s="114">
        <v>236</v>
      </c>
      <c r="AQ38" s="114">
        <v>228</v>
      </c>
      <c r="AR38" s="114">
        <v>241</v>
      </c>
      <c r="AS38" s="114">
        <v>341</v>
      </c>
      <c r="AT38" s="114">
        <v>520</v>
      </c>
      <c r="AU38" s="114">
        <v>567</v>
      </c>
      <c r="AV38" s="114">
        <v>747</v>
      </c>
      <c r="AW38" s="114">
        <v>939</v>
      </c>
      <c r="AX38" s="83">
        <v>2581</v>
      </c>
      <c r="AY38" s="84">
        <v>100</v>
      </c>
      <c r="AZ38" s="84">
        <v>0.5</v>
      </c>
      <c r="BA38" s="84">
        <v>2.2000000000000002</v>
      </c>
      <c r="BB38" s="84">
        <v>3.6</v>
      </c>
      <c r="BC38" s="84">
        <v>3.5</v>
      </c>
      <c r="BD38" s="84">
        <v>3.7</v>
      </c>
      <c r="BE38" s="84">
        <v>5.2</v>
      </c>
      <c r="BF38" s="84">
        <v>7.9</v>
      </c>
      <c r="BG38" s="84">
        <v>8.6</v>
      </c>
      <c r="BH38" s="84">
        <v>11.4</v>
      </c>
      <c r="BI38" s="84">
        <v>14.3</v>
      </c>
      <c r="BJ38" s="84">
        <v>39.200000000000003</v>
      </c>
      <c r="BK38" s="125"/>
      <c r="BL38" s="127" t="s">
        <v>153</v>
      </c>
      <c r="BM38" s="122"/>
      <c r="BN38" s="73"/>
      <c r="BO38" s="73"/>
      <c r="BP38" s="76"/>
      <c r="BQ38" s="86"/>
      <c r="BR38" s="136" t="s">
        <v>153</v>
      </c>
      <c r="BS38" s="86" t="s">
        <v>60</v>
      </c>
      <c r="BT38" s="82">
        <v>6086</v>
      </c>
      <c r="BU38" s="114">
        <v>10</v>
      </c>
      <c r="BV38" s="114">
        <v>37</v>
      </c>
      <c r="BW38" s="114">
        <v>70</v>
      </c>
      <c r="BX38" s="114">
        <v>109</v>
      </c>
      <c r="BY38" s="114">
        <v>180</v>
      </c>
      <c r="BZ38" s="114">
        <v>270</v>
      </c>
      <c r="CA38" s="114">
        <v>444</v>
      </c>
      <c r="CB38" s="114">
        <v>611</v>
      </c>
      <c r="CC38" s="114">
        <v>786</v>
      </c>
      <c r="CD38" s="114">
        <v>927</v>
      </c>
      <c r="CE38" s="83">
        <v>2642</v>
      </c>
      <c r="CF38" s="84">
        <v>100</v>
      </c>
      <c r="CG38" s="84">
        <v>0.2</v>
      </c>
      <c r="CH38" s="84">
        <v>0.6</v>
      </c>
      <c r="CI38" s="84">
        <v>1.2</v>
      </c>
      <c r="CJ38" s="84">
        <v>1.8</v>
      </c>
      <c r="CK38" s="84">
        <v>3</v>
      </c>
      <c r="CL38" s="84">
        <v>4.4000000000000004</v>
      </c>
      <c r="CM38" s="84">
        <v>7.3</v>
      </c>
      <c r="CN38" s="84">
        <v>10</v>
      </c>
      <c r="CO38" s="84">
        <v>12.9</v>
      </c>
      <c r="CP38" s="84">
        <v>15.2</v>
      </c>
      <c r="CQ38" s="84">
        <v>43.4</v>
      </c>
      <c r="CR38" s="125"/>
      <c r="CS38" s="127" t="s">
        <v>153</v>
      </c>
      <c r="CT38" s="122"/>
      <c r="CU38" s="73"/>
    </row>
    <row r="39" spans="1:99" s="79" customFormat="1" ht="9.6" customHeight="1">
      <c r="A39" s="73"/>
      <c r="B39" s="76"/>
      <c r="C39" s="86"/>
      <c r="D39" s="136"/>
      <c r="E39" s="86" t="s">
        <v>61</v>
      </c>
      <c r="F39" s="82">
        <v>12590</v>
      </c>
      <c r="G39" s="114">
        <v>44</v>
      </c>
      <c r="H39" s="114">
        <v>179</v>
      </c>
      <c r="I39" s="114">
        <v>300</v>
      </c>
      <c r="J39" s="114">
        <v>330</v>
      </c>
      <c r="K39" s="114">
        <v>408</v>
      </c>
      <c r="L39" s="114">
        <v>607</v>
      </c>
      <c r="M39" s="114">
        <v>954</v>
      </c>
      <c r="N39" s="114">
        <v>1173</v>
      </c>
      <c r="O39" s="114">
        <v>1525</v>
      </c>
      <c r="P39" s="114">
        <v>1855</v>
      </c>
      <c r="Q39" s="83">
        <v>5215</v>
      </c>
      <c r="R39" s="84">
        <v>100</v>
      </c>
      <c r="S39" s="84">
        <v>0.3</v>
      </c>
      <c r="T39" s="84">
        <v>1.4</v>
      </c>
      <c r="U39" s="84">
        <v>2.4</v>
      </c>
      <c r="V39" s="84">
        <v>2.6</v>
      </c>
      <c r="W39" s="84">
        <v>3.2</v>
      </c>
      <c r="X39" s="84">
        <v>4.8</v>
      </c>
      <c r="Y39" s="84">
        <v>7.6</v>
      </c>
      <c r="Z39" s="84">
        <v>9.3000000000000007</v>
      </c>
      <c r="AA39" s="84">
        <v>12.1</v>
      </c>
      <c r="AB39" s="84">
        <v>14.7</v>
      </c>
      <c r="AC39" s="84">
        <v>41.4</v>
      </c>
      <c r="AD39" s="125"/>
      <c r="AE39" s="127"/>
      <c r="AF39" s="122"/>
      <c r="AG39" s="73"/>
      <c r="AH39" s="73"/>
      <c r="AI39" s="76"/>
      <c r="AJ39" s="86"/>
      <c r="AK39" s="136"/>
      <c r="AL39" s="86" t="s">
        <v>61</v>
      </c>
      <c r="AM39" s="82">
        <v>6517</v>
      </c>
      <c r="AN39" s="114">
        <v>34</v>
      </c>
      <c r="AO39" s="114">
        <v>143</v>
      </c>
      <c r="AP39" s="114">
        <v>230</v>
      </c>
      <c r="AQ39" s="114">
        <v>224</v>
      </c>
      <c r="AR39" s="114">
        <v>233</v>
      </c>
      <c r="AS39" s="114">
        <v>337</v>
      </c>
      <c r="AT39" s="114">
        <v>512</v>
      </c>
      <c r="AU39" s="114">
        <v>563</v>
      </c>
      <c r="AV39" s="114">
        <v>739</v>
      </c>
      <c r="AW39" s="114">
        <v>928</v>
      </c>
      <c r="AX39" s="83">
        <v>2574</v>
      </c>
      <c r="AY39" s="84">
        <v>100</v>
      </c>
      <c r="AZ39" s="84">
        <v>0.5</v>
      </c>
      <c r="BA39" s="84">
        <v>2.2000000000000002</v>
      </c>
      <c r="BB39" s="84">
        <v>3.5</v>
      </c>
      <c r="BC39" s="84">
        <v>3.4</v>
      </c>
      <c r="BD39" s="84">
        <v>3.6</v>
      </c>
      <c r="BE39" s="84">
        <v>5.2</v>
      </c>
      <c r="BF39" s="84">
        <v>7.9</v>
      </c>
      <c r="BG39" s="84">
        <v>8.6</v>
      </c>
      <c r="BH39" s="84">
        <v>11.3</v>
      </c>
      <c r="BI39" s="84">
        <v>14.2</v>
      </c>
      <c r="BJ39" s="84">
        <v>39.5</v>
      </c>
      <c r="BK39" s="125"/>
      <c r="BL39" s="127"/>
      <c r="BM39" s="122"/>
      <c r="BN39" s="73"/>
      <c r="BO39" s="73"/>
      <c r="BP39" s="76"/>
      <c r="BQ39" s="86"/>
      <c r="BR39" s="136"/>
      <c r="BS39" s="86" t="s">
        <v>61</v>
      </c>
      <c r="BT39" s="82">
        <v>6073</v>
      </c>
      <c r="BU39" s="114">
        <v>10</v>
      </c>
      <c r="BV39" s="114">
        <v>36</v>
      </c>
      <c r="BW39" s="114">
        <v>70</v>
      </c>
      <c r="BX39" s="114">
        <v>106</v>
      </c>
      <c r="BY39" s="114">
        <v>175</v>
      </c>
      <c r="BZ39" s="114">
        <v>270</v>
      </c>
      <c r="CA39" s="114">
        <v>442</v>
      </c>
      <c r="CB39" s="114">
        <v>610</v>
      </c>
      <c r="CC39" s="114">
        <v>786</v>
      </c>
      <c r="CD39" s="114">
        <v>927</v>
      </c>
      <c r="CE39" s="83">
        <v>2641</v>
      </c>
      <c r="CF39" s="84">
        <v>100</v>
      </c>
      <c r="CG39" s="84">
        <v>0.2</v>
      </c>
      <c r="CH39" s="84">
        <v>0.6</v>
      </c>
      <c r="CI39" s="84">
        <v>1.2</v>
      </c>
      <c r="CJ39" s="84">
        <v>1.7</v>
      </c>
      <c r="CK39" s="84">
        <v>2.9</v>
      </c>
      <c r="CL39" s="84">
        <v>4.4000000000000004</v>
      </c>
      <c r="CM39" s="84">
        <v>7.3</v>
      </c>
      <c r="CN39" s="84">
        <v>10</v>
      </c>
      <c r="CO39" s="84">
        <v>12.9</v>
      </c>
      <c r="CP39" s="84">
        <v>15.3</v>
      </c>
      <c r="CQ39" s="84">
        <v>43.5</v>
      </c>
      <c r="CR39" s="125"/>
      <c r="CS39" s="127"/>
      <c r="CT39" s="122"/>
      <c r="CU39" s="73"/>
    </row>
    <row r="40" spans="1:99" s="79" customFormat="1" ht="9.6" customHeight="1">
      <c r="A40" s="73"/>
      <c r="B40" s="76"/>
      <c r="C40" s="86"/>
      <c r="D40" s="136" t="s">
        <v>155</v>
      </c>
      <c r="E40" s="86" t="s">
        <v>158</v>
      </c>
      <c r="F40" s="82">
        <v>3</v>
      </c>
      <c r="G40" s="114" t="s">
        <v>9</v>
      </c>
      <c r="H40" s="114">
        <v>1</v>
      </c>
      <c r="I40" s="114" t="s">
        <v>9</v>
      </c>
      <c r="J40" s="114" t="s">
        <v>9</v>
      </c>
      <c r="K40" s="114" t="s">
        <v>9</v>
      </c>
      <c r="L40" s="114">
        <v>1</v>
      </c>
      <c r="M40" s="114">
        <v>1</v>
      </c>
      <c r="N40" s="114" t="s">
        <v>9</v>
      </c>
      <c r="O40" s="114" t="s">
        <v>9</v>
      </c>
      <c r="P40" s="114" t="s">
        <v>9</v>
      </c>
      <c r="Q40" s="83" t="s">
        <v>9</v>
      </c>
      <c r="R40" s="84">
        <v>100</v>
      </c>
      <c r="S40" s="84" t="s">
        <v>9</v>
      </c>
      <c r="T40" s="84">
        <v>33.299999999999997</v>
      </c>
      <c r="U40" s="84" t="s">
        <v>9</v>
      </c>
      <c r="V40" s="84" t="s">
        <v>9</v>
      </c>
      <c r="W40" s="84" t="s">
        <v>9</v>
      </c>
      <c r="X40" s="84">
        <v>33.299999999999997</v>
      </c>
      <c r="Y40" s="84">
        <v>33.299999999999997</v>
      </c>
      <c r="Z40" s="84" t="s">
        <v>9</v>
      </c>
      <c r="AA40" s="84" t="s">
        <v>9</v>
      </c>
      <c r="AB40" s="84" t="s">
        <v>9</v>
      </c>
      <c r="AC40" s="84" t="s">
        <v>9</v>
      </c>
      <c r="AD40" s="125"/>
      <c r="AE40" s="127" t="s">
        <v>155</v>
      </c>
      <c r="AF40" s="122"/>
      <c r="AG40" s="73"/>
      <c r="AH40" s="73"/>
      <c r="AI40" s="76"/>
      <c r="AJ40" s="86"/>
      <c r="AK40" s="136" t="s">
        <v>155</v>
      </c>
      <c r="AL40" s="86" t="s">
        <v>158</v>
      </c>
      <c r="AM40" s="82">
        <v>3</v>
      </c>
      <c r="AN40" s="114" t="s">
        <v>9</v>
      </c>
      <c r="AO40" s="114">
        <v>1</v>
      </c>
      <c r="AP40" s="114" t="s">
        <v>9</v>
      </c>
      <c r="AQ40" s="114" t="s">
        <v>9</v>
      </c>
      <c r="AR40" s="114" t="s">
        <v>9</v>
      </c>
      <c r="AS40" s="114">
        <v>1</v>
      </c>
      <c r="AT40" s="114">
        <v>1</v>
      </c>
      <c r="AU40" s="114" t="s">
        <v>9</v>
      </c>
      <c r="AV40" s="114" t="s">
        <v>9</v>
      </c>
      <c r="AW40" s="114" t="s">
        <v>9</v>
      </c>
      <c r="AX40" s="83" t="s">
        <v>9</v>
      </c>
      <c r="AY40" s="84">
        <v>100</v>
      </c>
      <c r="AZ40" s="84" t="s">
        <v>9</v>
      </c>
      <c r="BA40" s="84">
        <v>33.299999999999997</v>
      </c>
      <c r="BB40" s="84" t="s">
        <v>9</v>
      </c>
      <c r="BC40" s="84" t="s">
        <v>9</v>
      </c>
      <c r="BD40" s="84" t="s">
        <v>9</v>
      </c>
      <c r="BE40" s="84">
        <v>33.299999999999997</v>
      </c>
      <c r="BF40" s="84">
        <v>33.299999999999997</v>
      </c>
      <c r="BG40" s="84" t="s">
        <v>9</v>
      </c>
      <c r="BH40" s="84" t="s">
        <v>9</v>
      </c>
      <c r="BI40" s="84" t="s">
        <v>9</v>
      </c>
      <c r="BJ40" s="84" t="s">
        <v>9</v>
      </c>
      <c r="BK40" s="125"/>
      <c r="BL40" s="127" t="s">
        <v>155</v>
      </c>
      <c r="BM40" s="122"/>
      <c r="BN40" s="73"/>
      <c r="BO40" s="73"/>
      <c r="BP40" s="76"/>
      <c r="BQ40" s="86"/>
      <c r="BR40" s="136" t="s">
        <v>155</v>
      </c>
      <c r="BS40" s="86" t="s">
        <v>158</v>
      </c>
      <c r="BT40" s="82" t="s">
        <v>9</v>
      </c>
      <c r="BU40" s="114" t="s">
        <v>9</v>
      </c>
      <c r="BV40" s="114" t="s">
        <v>9</v>
      </c>
      <c r="BW40" s="114" t="s">
        <v>9</v>
      </c>
      <c r="BX40" s="114" t="s">
        <v>9</v>
      </c>
      <c r="BY40" s="114" t="s">
        <v>9</v>
      </c>
      <c r="BZ40" s="114" t="s">
        <v>9</v>
      </c>
      <c r="CA40" s="114" t="s">
        <v>9</v>
      </c>
      <c r="CB40" s="114" t="s">
        <v>9</v>
      </c>
      <c r="CC40" s="114" t="s">
        <v>9</v>
      </c>
      <c r="CD40" s="114" t="s">
        <v>9</v>
      </c>
      <c r="CE40" s="83" t="s">
        <v>9</v>
      </c>
      <c r="CF40" s="84" t="s">
        <v>9</v>
      </c>
      <c r="CG40" s="84" t="s">
        <v>9</v>
      </c>
      <c r="CH40" s="84" t="s">
        <v>9</v>
      </c>
      <c r="CI40" s="84" t="s">
        <v>9</v>
      </c>
      <c r="CJ40" s="84" t="s">
        <v>9</v>
      </c>
      <c r="CK40" s="84" t="s">
        <v>9</v>
      </c>
      <c r="CL40" s="84" t="s">
        <v>9</v>
      </c>
      <c r="CM40" s="84" t="s">
        <v>9</v>
      </c>
      <c r="CN40" s="84" t="s">
        <v>9</v>
      </c>
      <c r="CO40" s="84" t="s">
        <v>9</v>
      </c>
      <c r="CP40" s="84" t="s">
        <v>9</v>
      </c>
      <c r="CQ40" s="84" t="s">
        <v>9</v>
      </c>
      <c r="CR40" s="125"/>
      <c r="CS40" s="127" t="s">
        <v>155</v>
      </c>
      <c r="CT40" s="122"/>
      <c r="CU40" s="73"/>
    </row>
    <row r="41" spans="1:99" s="79" customFormat="1" ht="4.5" customHeight="1">
      <c r="A41" s="73"/>
      <c r="B41" s="76"/>
      <c r="C41" s="86"/>
      <c r="D41" s="86"/>
      <c r="E41" s="86"/>
      <c r="F41" s="82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83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125"/>
      <c r="AE41" s="128"/>
      <c r="AF41" s="122"/>
      <c r="AG41" s="73"/>
      <c r="AH41" s="73"/>
      <c r="AI41" s="76"/>
      <c r="AJ41" s="86"/>
      <c r="AK41" s="86"/>
      <c r="AL41" s="86"/>
      <c r="AM41" s="82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83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125"/>
      <c r="BL41" s="128"/>
      <c r="BM41" s="122"/>
      <c r="BN41" s="73"/>
      <c r="BO41" s="73"/>
      <c r="BP41" s="76"/>
      <c r="BQ41" s="86"/>
      <c r="BR41" s="86"/>
      <c r="BS41" s="86"/>
      <c r="BT41" s="82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83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125"/>
      <c r="CS41" s="128"/>
      <c r="CT41" s="122"/>
      <c r="CU41" s="73"/>
    </row>
    <row r="42" spans="1:99" s="79" customFormat="1" ht="9.6" customHeight="1">
      <c r="A42" s="73"/>
      <c r="B42" s="76"/>
      <c r="C42" s="548" t="s">
        <v>62</v>
      </c>
      <c r="D42" s="548"/>
      <c r="E42" s="548"/>
      <c r="F42" s="82">
        <v>13609</v>
      </c>
      <c r="G42" s="114">
        <v>210</v>
      </c>
      <c r="H42" s="114">
        <v>913</v>
      </c>
      <c r="I42" s="114">
        <v>1210</v>
      </c>
      <c r="J42" s="114">
        <v>1486</v>
      </c>
      <c r="K42" s="114">
        <v>1741</v>
      </c>
      <c r="L42" s="114">
        <v>1617</v>
      </c>
      <c r="M42" s="114">
        <v>1700</v>
      </c>
      <c r="N42" s="114">
        <v>1402</v>
      </c>
      <c r="O42" s="114">
        <v>1510</v>
      </c>
      <c r="P42" s="114">
        <v>1082</v>
      </c>
      <c r="Q42" s="83">
        <v>738</v>
      </c>
      <c r="R42" s="84">
        <v>100</v>
      </c>
      <c r="S42" s="84">
        <v>1.5</v>
      </c>
      <c r="T42" s="84">
        <v>6.7</v>
      </c>
      <c r="U42" s="84">
        <v>8.9</v>
      </c>
      <c r="V42" s="84">
        <v>10.9</v>
      </c>
      <c r="W42" s="84">
        <v>12.8</v>
      </c>
      <c r="X42" s="84">
        <v>11.9</v>
      </c>
      <c r="Y42" s="84">
        <v>12.5</v>
      </c>
      <c r="Z42" s="84">
        <v>10.3</v>
      </c>
      <c r="AA42" s="84">
        <v>11.1</v>
      </c>
      <c r="AB42" s="84">
        <v>8</v>
      </c>
      <c r="AC42" s="84">
        <v>5.4</v>
      </c>
      <c r="AD42" s="125"/>
      <c r="AE42" s="85" t="s">
        <v>207</v>
      </c>
      <c r="AF42" s="126"/>
      <c r="AG42" s="73"/>
      <c r="AH42" s="73"/>
      <c r="AI42" s="76"/>
      <c r="AJ42" s="548" t="s">
        <v>62</v>
      </c>
      <c r="AK42" s="548"/>
      <c r="AL42" s="548"/>
      <c r="AM42" s="82">
        <v>9356</v>
      </c>
      <c r="AN42" s="114">
        <v>133</v>
      </c>
      <c r="AO42" s="114">
        <v>631</v>
      </c>
      <c r="AP42" s="114">
        <v>907</v>
      </c>
      <c r="AQ42" s="114">
        <v>1058</v>
      </c>
      <c r="AR42" s="114">
        <v>1202</v>
      </c>
      <c r="AS42" s="114">
        <v>1017</v>
      </c>
      <c r="AT42" s="114">
        <v>1057</v>
      </c>
      <c r="AU42" s="114">
        <v>951</v>
      </c>
      <c r="AV42" s="114">
        <v>1046</v>
      </c>
      <c r="AW42" s="114">
        <v>806</v>
      </c>
      <c r="AX42" s="83">
        <v>548</v>
      </c>
      <c r="AY42" s="84">
        <v>100</v>
      </c>
      <c r="AZ42" s="84">
        <v>1.4</v>
      </c>
      <c r="BA42" s="84">
        <v>6.7</v>
      </c>
      <c r="BB42" s="84">
        <v>9.6999999999999993</v>
      </c>
      <c r="BC42" s="84">
        <v>11.3</v>
      </c>
      <c r="BD42" s="84">
        <v>12.8</v>
      </c>
      <c r="BE42" s="84">
        <v>10.9</v>
      </c>
      <c r="BF42" s="84">
        <v>11.3</v>
      </c>
      <c r="BG42" s="84">
        <v>10.199999999999999</v>
      </c>
      <c r="BH42" s="84">
        <v>11.2</v>
      </c>
      <c r="BI42" s="84">
        <v>8.6</v>
      </c>
      <c r="BJ42" s="84">
        <v>5.9</v>
      </c>
      <c r="BK42" s="125"/>
      <c r="BL42" s="85" t="s">
        <v>207</v>
      </c>
      <c r="BM42" s="126"/>
      <c r="BN42" s="73"/>
      <c r="BO42" s="73"/>
      <c r="BP42" s="76"/>
      <c r="BQ42" s="548" t="s">
        <v>62</v>
      </c>
      <c r="BR42" s="548"/>
      <c r="BS42" s="548"/>
      <c r="BT42" s="82">
        <v>4253</v>
      </c>
      <c r="BU42" s="114">
        <v>77</v>
      </c>
      <c r="BV42" s="114">
        <v>282</v>
      </c>
      <c r="BW42" s="114">
        <v>303</v>
      </c>
      <c r="BX42" s="114">
        <v>428</v>
      </c>
      <c r="BY42" s="114">
        <v>539</v>
      </c>
      <c r="BZ42" s="114">
        <v>600</v>
      </c>
      <c r="CA42" s="114">
        <v>643</v>
      </c>
      <c r="CB42" s="114">
        <v>451</v>
      </c>
      <c r="CC42" s="114">
        <v>464</v>
      </c>
      <c r="CD42" s="114">
        <v>276</v>
      </c>
      <c r="CE42" s="83">
        <v>190</v>
      </c>
      <c r="CF42" s="84">
        <v>100</v>
      </c>
      <c r="CG42" s="84">
        <v>1.8</v>
      </c>
      <c r="CH42" s="84">
        <v>6.6</v>
      </c>
      <c r="CI42" s="84">
        <v>7.1</v>
      </c>
      <c r="CJ42" s="84">
        <v>10.1</v>
      </c>
      <c r="CK42" s="84">
        <v>12.7</v>
      </c>
      <c r="CL42" s="84">
        <v>14.1</v>
      </c>
      <c r="CM42" s="84">
        <v>15.1</v>
      </c>
      <c r="CN42" s="84">
        <v>10.6</v>
      </c>
      <c r="CO42" s="84">
        <v>10.9</v>
      </c>
      <c r="CP42" s="84">
        <v>6.5</v>
      </c>
      <c r="CQ42" s="84">
        <v>4.5</v>
      </c>
      <c r="CR42" s="125"/>
      <c r="CS42" s="85" t="s">
        <v>207</v>
      </c>
      <c r="CT42" s="126"/>
      <c r="CU42" s="73"/>
    </row>
    <row r="43" spans="1:99" s="79" customFormat="1" ht="9.6" customHeight="1">
      <c r="A43" s="129"/>
      <c r="B43" s="76"/>
      <c r="C43" s="86"/>
      <c r="D43" s="136" t="s">
        <v>157</v>
      </c>
      <c r="E43" s="86" t="s">
        <v>63</v>
      </c>
      <c r="F43" s="82">
        <v>12</v>
      </c>
      <c r="G43" s="114" t="s">
        <v>9</v>
      </c>
      <c r="H43" s="114" t="s">
        <v>9</v>
      </c>
      <c r="I43" s="114">
        <v>1</v>
      </c>
      <c r="J43" s="114">
        <v>2</v>
      </c>
      <c r="K43" s="114">
        <v>2</v>
      </c>
      <c r="L43" s="114">
        <v>1</v>
      </c>
      <c r="M43" s="114">
        <v>1</v>
      </c>
      <c r="N43" s="114">
        <v>3</v>
      </c>
      <c r="O43" s="114">
        <v>2</v>
      </c>
      <c r="P43" s="114" t="s">
        <v>9</v>
      </c>
      <c r="Q43" s="83" t="s">
        <v>9</v>
      </c>
      <c r="R43" s="84">
        <v>100</v>
      </c>
      <c r="S43" s="84" t="s">
        <v>9</v>
      </c>
      <c r="T43" s="84" t="s">
        <v>9</v>
      </c>
      <c r="U43" s="84">
        <v>8.3000000000000007</v>
      </c>
      <c r="V43" s="84">
        <v>16.7</v>
      </c>
      <c r="W43" s="84">
        <v>16.7</v>
      </c>
      <c r="X43" s="84">
        <v>8.3000000000000007</v>
      </c>
      <c r="Y43" s="84">
        <v>8.3000000000000007</v>
      </c>
      <c r="Z43" s="84">
        <v>25</v>
      </c>
      <c r="AA43" s="84">
        <v>16.7</v>
      </c>
      <c r="AB43" s="84" t="s">
        <v>9</v>
      </c>
      <c r="AC43" s="84" t="s">
        <v>9</v>
      </c>
      <c r="AD43" s="125"/>
      <c r="AE43" s="127" t="s">
        <v>157</v>
      </c>
      <c r="AF43" s="122"/>
      <c r="AG43" s="129"/>
      <c r="AH43" s="129"/>
      <c r="AI43" s="76"/>
      <c r="AJ43" s="86"/>
      <c r="AK43" s="136" t="s">
        <v>157</v>
      </c>
      <c r="AL43" s="86" t="s">
        <v>63</v>
      </c>
      <c r="AM43" s="82">
        <v>11</v>
      </c>
      <c r="AN43" s="114" t="s">
        <v>9</v>
      </c>
      <c r="AO43" s="114" t="s">
        <v>9</v>
      </c>
      <c r="AP43" s="114">
        <v>1</v>
      </c>
      <c r="AQ43" s="114">
        <v>2</v>
      </c>
      <c r="AR43" s="114">
        <v>2</v>
      </c>
      <c r="AS43" s="114" t="s">
        <v>9</v>
      </c>
      <c r="AT43" s="114">
        <v>1</v>
      </c>
      <c r="AU43" s="114">
        <v>3</v>
      </c>
      <c r="AV43" s="114">
        <v>2</v>
      </c>
      <c r="AW43" s="114" t="s">
        <v>9</v>
      </c>
      <c r="AX43" s="83" t="s">
        <v>9</v>
      </c>
      <c r="AY43" s="84">
        <v>100</v>
      </c>
      <c r="AZ43" s="84" t="s">
        <v>9</v>
      </c>
      <c r="BA43" s="84" t="s">
        <v>9</v>
      </c>
      <c r="BB43" s="84">
        <v>9.1</v>
      </c>
      <c r="BC43" s="84">
        <v>18.2</v>
      </c>
      <c r="BD43" s="84">
        <v>18.2</v>
      </c>
      <c r="BE43" s="84" t="s">
        <v>9</v>
      </c>
      <c r="BF43" s="84">
        <v>9.1</v>
      </c>
      <c r="BG43" s="84">
        <v>27.3</v>
      </c>
      <c r="BH43" s="84">
        <v>18.2</v>
      </c>
      <c r="BI43" s="84" t="s">
        <v>9</v>
      </c>
      <c r="BJ43" s="84" t="s">
        <v>9</v>
      </c>
      <c r="BK43" s="125"/>
      <c r="BL43" s="127" t="s">
        <v>157</v>
      </c>
      <c r="BM43" s="122"/>
      <c r="BN43" s="129"/>
      <c r="BO43" s="129"/>
      <c r="BP43" s="76"/>
      <c r="BQ43" s="86"/>
      <c r="BR43" s="136" t="s">
        <v>157</v>
      </c>
      <c r="BS43" s="86" t="s">
        <v>63</v>
      </c>
      <c r="BT43" s="82">
        <v>1</v>
      </c>
      <c r="BU43" s="114" t="s">
        <v>9</v>
      </c>
      <c r="BV43" s="114" t="s">
        <v>9</v>
      </c>
      <c r="BW43" s="114" t="s">
        <v>9</v>
      </c>
      <c r="BX43" s="114" t="s">
        <v>9</v>
      </c>
      <c r="BY43" s="114" t="s">
        <v>9</v>
      </c>
      <c r="BZ43" s="114">
        <v>1</v>
      </c>
      <c r="CA43" s="114" t="s">
        <v>9</v>
      </c>
      <c r="CB43" s="114" t="s">
        <v>9</v>
      </c>
      <c r="CC43" s="114" t="s">
        <v>9</v>
      </c>
      <c r="CD43" s="114" t="s">
        <v>9</v>
      </c>
      <c r="CE43" s="83" t="s">
        <v>9</v>
      </c>
      <c r="CF43" s="84">
        <v>100</v>
      </c>
      <c r="CG43" s="84" t="s">
        <v>9</v>
      </c>
      <c r="CH43" s="84" t="s">
        <v>9</v>
      </c>
      <c r="CI43" s="84" t="s">
        <v>9</v>
      </c>
      <c r="CJ43" s="84" t="s">
        <v>9</v>
      </c>
      <c r="CK43" s="84" t="s">
        <v>9</v>
      </c>
      <c r="CL43" s="84">
        <v>100</v>
      </c>
      <c r="CM43" s="84" t="s">
        <v>9</v>
      </c>
      <c r="CN43" s="84" t="s">
        <v>9</v>
      </c>
      <c r="CO43" s="84" t="s">
        <v>9</v>
      </c>
      <c r="CP43" s="84" t="s">
        <v>9</v>
      </c>
      <c r="CQ43" s="84" t="s">
        <v>9</v>
      </c>
      <c r="CR43" s="125"/>
      <c r="CS43" s="127" t="s">
        <v>157</v>
      </c>
      <c r="CT43" s="122"/>
      <c r="CU43" s="129"/>
    </row>
    <row r="44" spans="1:99" s="79" customFormat="1" ht="9.6" customHeight="1">
      <c r="A44" s="553" t="s">
        <v>208</v>
      </c>
      <c r="B44" s="76"/>
      <c r="C44" s="86"/>
      <c r="D44" s="136" t="s">
        <v>159</v>
      </c>
      <c r="E44" s="86" t="s">
        <v>162</v>
      </c>
      <c r="F44" s="82">
        <v>5420</v>
      </c>
      <c r="G44" s="114">
        <v>32</v>
      </c>
      <c r="H44" s="114">
        <v>155</v>
      </c>
      <c r="I44" s="114">
        <v>348</v>
      </c>
      <c r="J44" s="114">
        <v>539</v>
      </c>
      <c r="K44" s="114">
        <v>648</v>
      </c>
      <c r="L44" s="114">
        <v>590</v>
      </c>
      <c r="M44" s="114">
        <v>632</v>
      </c>
      <c r="N44" s="114">
        <v>634</v>
      </c>
      <c r="O44" s="114">
        <v>778</v>
      </c>
      <c r="P44" s="114">
        <v>670</v>
      </c>
      <c r="Q44" s="83">
        <v>394</v>
      </c>
      <c r="R44" s="84">
        <v>100</v>
      </c>
      <c r="S44" s="84">
        <v>0.6</v>
      </c>
      <c r="T44" s="84">
        <v>2.9</v>
      </c>
      <c r="U44" s="84">
        <v>6.4</v>
      </c>
      <c r="V44" s="84">
        <v>9.9</v>
      </c>
      <c r="W44" s="84">
        <v>12</v>
      </c>
      <c r="X44" s="84">
        <v>10.9</v>
      </c>
      <c r="Y44" s="84">
        <v>11.7</v>
      </c>
      <c r="Z44" s="84">
        <v>11.7</v>
      </c>
      <c r="AA44" s="84">
        <v>14.4</v>
      </c>
      <c r="AB44" s="84">
        <v>12.4</v>
      </c>
      <c r="AC44" s="84">
        <v>7.3</v>
      </c>
      <c r="AD44" s="125"/>
      <c r="AE44" s="127" t="s">
        <v>159</v>
      </c>
      <c r="AF44" s="122"/>
      <c r="AG44" s="553" t="s">
        <v>208</v>
      </c>
      <c r="AH44" s="553" t="s">
        <v>208</v>
      </c>
      <c r="AI44" s="76"/>
      <c r="AJ44" s="86"/>
      <c r="AK44" s="136" t="s">
        <v>159</v>
      </c>
      <c r="AL44" s="86" t="s">
        <v>162</v>
      </c>
      <c r="AM44" s="82">
        <v>4788</v>
      </c>
      <c r="AN44" s="114">
        <v>30</v>
      </c>
      <c r="AO44" s="114">
        <v>146</v>
      </c>
      <c r="AP44" s="114">
        <v>315</v>
      </c>
      <c r="AQ44" s="114">
        <v>484</v>
      </c>
      <c r="AR44" s="114">
        <v>569</v>
      </c>
      <c r="AS44" s="114">
        <v>505</v>
      </c>
      <c r="AT44" s="114">
        <v>536</v>
      </c>
      <c r="AU44" s="114">
        <v>567</v>
      </c>
      <c r="AV44" s="114">
        <v>700</v>
      </c>
      <c r="AW44" s="114">
        <v>593</v>
      </c>
      <c r="AX44" s="83">
        <v>343</v>
      </c>
      <c r="AY44" s="84">
        <v>100</v>
      </c>
      <c r="AZ44" s="84">
        <v>0.6</v>
      </c>
      <c r="BA44" s="84">
        <v>3</v>
      </c>
      <c r="BB44" s="84">
        <v>6.6</v>
      </c>
      <c r="BC44" s="84">
        <v>10.1</v>
      </c>
      <c r="BD44" s="84">
        <v>11.9</v>
      </c>
      <c r="BE44" s="84">
        <v>10.5</v>
      </c>
      <c r="BF44" s="84">
        <v>11.2</v>
      </c>
      <c r="BG44" s="84">
        <v>11.8</v>
      </c>
      <c r="BH44" s="84">
        <v>14.6</v>
      </c>
      <c r="BI44" s="84">
        <v>12.4</v>
      </c>
      <c r="BJ44" s="84">
        <v>7.2</v>
      </c>
      <c r="BK44" s="125"/>
      <c r="BL44" s="127" t="s">
        <v>159</v>
      </c>
      <c r="BM44" s="122"/>
      <c r="BN44" s="553" t="s">
        <v>208</v>
      </c>
      <c r="BO44" s="553" t="s">
        <v>208</v>
      </c>
      <c r="BP44" s="76"/>
      <c r="BQ44" s="86"/>
      <c r="BR44" s="136" t="s">
        <v>159</v>
      </c>
      <c r="BS44" s="86" t="s">
        <v>162</v>
      </c>
      <c r="BT44" s="82">
        <v>632</v>
      </c>
      <c r="BU44" s="114">
        <v>2</v>
      </c>
      <c r="BV44" s="114">
        <v>9</v>
      </c>
      <c r="BW44" s="114">
        <v>33</v>
      </c>
      <c r="BX44" s="114">
        <v>55</v>
      </c>
      <c r="BY44" s="114">
        <v>79</v>
      </c>
      <c r="BZ44" s="114">
        <v>85</v>
      </c>
      <c r="CA44" s="114">
        <v>96</v>
      </c>
      <c r="CB44" s="114">
        <v>67</v>
      </c>
      <c r="CC44" s="114">
        <v>78</v>
      </c>
      <c r="CD44" s="114">
        <v>77</v>
      </c>
      <c r="CE44" s="83">
        <v>51</v>
      </c>
      <c r="CF44" s="84">
        <v>100</v>
      </c>
      <c r="CG44" s="84">
        <v>0.3</v>
      </c>
      <c r="CH44" s="84">
        <v>1.4</v>
      </c>
      <c r="CI44" s="84">
        <v>5.2</v>
      </c>
      <c r="CJ44" s="84">
        <v>8.6999999999999993</v>
      </c>
      <c r="CK44" s="84">
        <v>12.5</v>
      </c>
      <c r="CL44" s="84">
        <v>13.4</v>
      </c>
      <c r="CM44" s="84">
        <v>15.2</v>
      </c>
      <c r="CN44" s="84">
        <v>10.6</v>
      </c>
      <c r="CO44" s="84">
        <v>12.3</v>
      </c>
      <c r="CP44" s="84">
        <v>12.2</v>
      </c>
      <c r="CQ44" s="84">
        <v>8.1</v>
      </c>
      <c r="CR44" s="125"/>
      <c r="CS44" s="127" t="s">
        <v>159</v>
      </c>
      <c r="CT44" s="122"/>
      <c r="CU44" s="553" t="s">
        <v>208</v>
      </c>
    </row>
    <row r="45" spans="1:99" s="79" customFormat="1" ht="9.6" customHeight="1">
      <c r="A45" s="553"/>
      <c r="B45" s="76"/>
      <c r="C45" s="86"/>
      <c r="D45" s="136" t="s">
        <v>161</v>
      </c>
      <c r="E45" s="86" t="s">
        <v>164</v>
      </c>
      <c r="F45" s="82">
        <v>8177</v>
      </c>
      <c r="G45" s="114">
        <v>178</v>
      </c>
      <c r="H45" s="114">
        <v>758</v>
      </c>
      <c r="I45" s="114">
        <v>861</v>
      </c>
      <c r="J45" s="114">
        <v>945</v>
      </c>
      <c r="K45" s="114">
        <v>1091</v>
      </c>
      <c r="L45" s="114">
        <v>1026</v>
      </c>
      <c r="M45" s="114">
        <v>1067</v>
      </c>
      <c r="N45" s="114">
        <v>765</v>
      </c>
      <c r="O45" s="114">
        <v>730</v>
      </c>
      <c r="P45" s="114">
        <v>412</v>
      </c>
      <c r="Q45" s="83">
        <v>344</v>
      </c>
      <c r="R45" s="84">
        <v>100</v>
      </c>
      <c r="S45" s="84">
        <v>2.2000000000000002</v>
      </c>
      <c r="T45" s="84">
        <v>9.3000000000000007</v>
      </c>
      <c r="U45" s="84">
        <v>10.5</v>
      </c>
      <c r="V45" s="84">
        <v>11.6</v>
      </c>
      <c r="W45" s="84">
        <v>13.3</v>
      </c>
      <c r="X45" s="84">
        <v>12.5</v>
      </c>
      <c r="Y45" s="84">
        <v>13</v>
      </c>
      <c r="Z45" s="84">
        <v>9.4</v>
      </c>
      <c r="AA45" s="84">
        <v>8.9</v>
      </c>
      <c r="AB45" s="84">
        <v>5</v>
      </c>
      <c r="AC45" s="84">
        <v>4.2</v>
      </c>
      <c r="AD45" s="125"/>
      <c r="AE45" s="127" t="s">
        <v>161</v>
      </c>
      <c r="AF45" s="122"/>
      <c r="AG45" s="553"/>
      <c r="AH45" s="553"/>
      <c r="AI45" s="76"/>
      <c r="AJ45" s="86"/>
      <c r="AK45" s="136" t="s">
        <v>161</v>
      </c>
      <c r="AL45" s="86" t="s">
        <v>164</v>
      </c>
      <c r="AM45" s="82">
        <v>4557</v>
      </c>
      <c r="AN45" s="114">
        <v>103</v>
      </c>
      <c r="AO45" s="114">
        <v>485</v>
      </c>
      <c r="AP45" s="114">
        <v>591</v>
      </c>
      <c r="AQ45" s="114">
        <v>572</v>
      </c>
      <c r="AR45" s="114">
        <v>631</v>
      </c>
      <c r="AS45" s="114">
        <v>512</v>
      </c>
      <c r="AT45" s="114">
        <v>520</v>
      </c>
      <c r="AU45" s="114">
        <v>381</v>
      </c>
      <c r="AV45" s="114">
        <v>344</v>
      </c>
      <c r="AW45" s="114">
        <v>213</v>
      </c>
      <c r="AX45" s="83">
        <v>205</v>
      </c>
      <c r="AY45" s="84">
        <v>100</v>
      </c>
      <c r="AZ45" s="84">
        <v>2.2999999999999998</v>
      </c>
      <c r="BA45" s="84">
        <v>10.6</v>
      </c>
      <c r="BB45" s="84">
        <v>13</v>
      </c>
      <c r="BC45" s="84">
        <v>12.6</v>
      </c>
      <c r="BD45" s="84">
        <v>13.8</v>
      </c>
      <c r="BE45" s="84">
        <v>11.2</v>
      </c>
      <c r="BF45" s="84">
        <v>11.4</v>
      </c>
      <c r="BG45" s="84">
        <v>8.4</v>
      </c>
      <c r="BH45" s="84">
        <v>7.5</v>
      </c>
      <c r="BI45" s="84">
        <v>4.7</v>
      </c>
      <c r="BJ45" s="84">
        <v>4.5</v>
      </c>
      <c r="BK45" s="125"/>
      <c r="BL45" s="127" t="s">
        <v>161</v>
      </c>
      <c r="BM45" s="122"/>
      <c r="BN45" s="553"/>
      <c r="BO45" s="553"/>
      <c r="BP45" s="76"/>
      <c r="BQ45" s="86"/>
      <c r="BR45" s="136" t="s">
        <v>161</v>
      </c>
      <c r="BS45" s="86" t="s">
        <v>164</v>
      </c>
      <c r="BT45" s="82">
        <v>3620</v>
      </c>
      <c r="BU45" s="114">
        <v>75</v>
      </c>
      <c r="BV45" s="114">
        <v>273</v>
      </c>
      <c r="BW45" s="114">
        <v>270</v>
      </c>
      <c r="BX45" s="114">
        <v>373</v>
      </c>
      <c r="BY45" s="114">
        <v>460</v>
      </c>
      <c r="BZ45" s="114">
        <v>514</v>
      </c>
      <c r="CA45" s="114">
        <v>547</v>
      </c>
      <c r="CB45" s="114">
        <v>384</v>
      </c>
      <c r="CC45" s="114">
        <v>386</v>
      </c>
      <c r="CD45" s="114">
        <v>199</v>
      </c>
      <c r="CE45" s="83">
        <v>139</v>
      </c>
      <c r="CF45" s="84">
        <v>100</v>
      </c>
      <c r="CG45" s="84">
        <v>2.1</v>
      </c>
      <c r="CH45" s="84">
        <v>7.5</v>
      </c>
      <c r="CI45" s="84">
        <v>7.5</v>
      </c>
      <c r="CJ45" s="84">
        <v>10.3</v>
      </c>
      <c r="CK45" s="84">
        <v>12.7</v>
      </c>
      <c r="CL45" s="84">
        <v>14.2</v>
      </c>
      <c r="CM45" s="84">
        <v>15.1</v>
      </c>
      <c r="CN45" s="84">
        <v>10.6</v>
      </c>
      <c r="CO45" s="84">
        <v>10.7</v>
      </c>
      <c r="CP45" s="84">
        <v>5.5</v>
      </c>
      <c r="CQ45" s="84">
        <v>3.8</v>
      </c>
      <c r="CR45" s="125"/>
      <c r="CS45" s="127" t="s">
        <v>161</v>
      </c>
      <c r="CT45" s="122"/>
      <c r="CU45" s="553"/>
    </row>
    <row r="46" spans="1:99" s="79" customFormat="1" ht="4.5" customHeight="1">
      <c r="A46" s="553"/>
      <c r="B46" s="76"/>
      <c r="C46" s="86"/>
      <c r="D46" s="86"/>
      <c r="E46" s="86"/>
      <c r="F46" s="82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83"/>
      <c r="R46" s="131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125"/>
      <c r="AE46" s="128"/>
      <c r="AF46" s="122"/>
      <c r="AG46" s="553"/>
      <c r="AH46" s="553"/>
      <c r="AI46" s="76"/>
      <c r="AJ46" s="86"/>
      <c r="AK46" s="86"/>
      <c r="AL46" s="86"/>
      <c r="AM46" s="82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83"/>
      <c r="AY46" s="131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125"/>
      <c r="BL46" s="128"/>
      <c r="BM46" s="122"/>
      <c r="BN46" s="553"/>
      <c r="BO46" s="553"/>
      <c r="BP46" s="76"/>
      <c r="BQ46" s="86"/>
      <c r="BR46" s="86"/>
      <c r="BS46" s="86"/>
      <c r="BT46" s="82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83"/>
      <c r="CF46" s="131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125"/>
      <c r="CS46" s="128"/>
      <c r="CT46" s="122"/>
      <c r="CU46" s="553"/>
    </row>
    <row r="47" spans="1:99" s="79" customFormat="1" ht="9.6" customHeight="1">
      <c r="A47" s="553"/>
      <c r="B47" s="76"/>
      <c r="C47" s="548" t="s">
        <v>64</v>
      </c>
      <c r="D47" s="548"/>
      <c r="E47" s="548"/>
      <c r="F47" s="82">
        <v>55357</v>
      </c>
      <c r="G47" s="114">
        <v>770</v>
      </c>
      <c r="H47" s="114">
        <v>4006</v>
      </c>
      <c r="I47" s="114">
        <v>4865</v>
      </c>
      <c r="J47" s="114">
        <v>5771</v>
      </c>
      <c r="K47" s="114">
        <v>6440</v>
      </c>
      <c r="L47" s="114">
        <v>6013</v>
      </c>
      <c r="M47" s="114">
        <v>6429</v>
      </c>
      <c r="N47" s="114">
        <v>6424</v>
      </c>
      <c r="O47" s="114">
        <v>6008</v>
      </c>
      <c r="P47" s="114">
        <v>4798</v>
      </c>
      <c r="Q47" s="83">
        <v>3833</v>
      </c>
      <c r="R47" s="84">
        <v>100</v>
      </c>
      <c r="S47" s="84">
        <v>1.4</v>
      </c>
      <c r="T47" s="84">
        <v>7.2</v>
      </c>
      <c r="U47" s="84">
        <v>8.8000000000000007</v>
      </c>
      <c r="V47" s="84">
        <v>10.4</v>
      </c>
      <c r="W47" s="84">
        <v>11.6</v>
      </c>
      <c r="X47" s="84">
        <v>10.9</v>
      </c>
      <c r="Y47" s="84">
        <v>11.6</v>
      </c>
      <c r="Z47" s="84">
        <v>11.6</v>
      </c>
      <c r="AA47" s="84">
        <v>10.9</v>
      </c>
      <c r="AB47" s="84">
        <v>8.6999999999999993</v>
      </c>
      <c r="AC47" s="84">
        <v>6.9</v>
      </c>
      <c r="AD47" s="125"/>
      <c r="AE47" s="85" t="s">
        <v>209</v>
      </c>
      <c r="AF47" s="126"/>
      <c r="AG47" s="553"/>
      <c r="AH47" s="553"/>
      <c r="AI47" s="76"/>
      <c r="AJ47" s="548" t="s">
        <v>64</v>
      </c>
      <c r="AK47" s="548"/>
      <c r="AL47" s="548"/>
      <c r="AM47" s="82">
        <v>26740</v>
      </c>
      <c r="AN47" s="114">
        <v>325</v>
      </c>
      <c r="AO47" s="114">
        <v>1727</v>
      </c>
      <c r="AP47" s="114">
        <v>2125</v>
      </c>
      <c r="AQ47" s="114">
        <v>2669</v>
      </c>
      <c r="AR47" s="114">
        <v>3090</v>
      </c>
      <c r="AS47" s="114">
        <v>2859</v>
      </c>
      <c r="AT47" s="114">
        <v>3027</v>
      </c>
      <c r="AU47" s="114">
        <v>3073</v>
      </c>
      <c r="AV47" s="114">
        <v>3044</v>
      </c>
      <c r="AW47" s="114">
        <v>2615</v>
      </c>
      <c r="AX47" s="83">
        <v>2186</v>
      </c>
      <c r="AY47" s="84">
        <v>100</v>
      </c>
      <c r="AZ47" s="84">
        <v>1.2</v>
      </c>
      <c r="BA47" s="84">
        <v>6.5</v>
      </c>
      <c r="BB47" s="84">
        <v>7.9</v>
      </c>
      <c r="BC47" s="84">
        <v>10</v>
      </c>
      <c r="BD47" s="84">
        <v>11.6</v>
      </c>
      <c r="BE47" s="84">
        <v>10.7</v>
      </c>
      <c r="BF47" s="84">
        <v>11.3</v>
      </c>
      <c r="BG47" s="84">
        <v>11.5</v>
      </c>
      <c r="BH47" s="84">
        <v>11.4</v>
      </c>
      <c r="BI47" s="84">
        <v>9.8000000000000007</v>
      </c>
      <c r="BJ47" s="84">
        <v>8.1999999999999993</v>
      </c>
      <c r="BK47" s="125"/>
      <c r="BL47" s="85" t="s">
        <v>209</v>
      </c>
      <c r="BM47" s="126"/>
      <c r="BN47" s="553"/>
      <c r="BO47" s="553"/>
      <c r="BP47" s="76"/>
      <c r="BQ47" s="548" t="s">
        <v>64</v>
      </c>
      <c r="BR47" s="548"/>
      <c r="BS47" s="548"/>
      <c r="BT47" s="82">
        <v>28617</v>
      </c>
      <c r="BU47" s="114">
        <v>445</v>
      </c>
      <c r="BV47" s="114">
        <v>2279</v>
      </c>
      <c r="BW47" s="114">
        <v>2740</v>
      </c>
      <c r="BX47" s="114">
        <v>3102</v>
      </c>
      <c r="BY47" s="114">
        <v>3350</v>
      </c>
      <c r="BZ47" s="114">
        <v>3154</v>
      </c>
      <c r="CA47" s="114">
        <v>3402</v>
      </c>
      <c r="CB47" s="114">
        <v>3351</v>
      </c>
      <c r="CC47" s="114">
        <v>2964</v>
      </c>
      <c r="CD47" s="114">
        <v>2183</v>
      </c>
      <c r="CE47" s="83">
        <v>1647</v>
      </c>
      <c r="CF47" s="84">
        <v>100</v>
      </c>
      <c r="CG47" s="84">
        <v>1.6</v>
      </c>
      <c r="CH47" s="84">
        <v>8</v>
      </c>
      <c r="CI47" s="84">
        <v>9.6</v>
      </c>
      <c r="CJ47" s="84">
        <v>10.8</v>
      </c>
      <c r="CK47" s="84">
        <v>11.7</v>
      </c>
      <c r="CL47" s="84">
        <v>11</v>
      </c>
      <c r="CM47" s="84">
        <v>11.9</v>
      </c>
      <c r="CN47" s="84">
        <v>11.7</v>
      </c>
      <c r="CO47" s="84">
        <v>10.4</v>
      </c>
      <c r="CP47" s="84">
        <v>7.6</v>
      </c>
      <c r="CQ47" s="84">
        <v>5.8</v>
      </c>
      <c r="CR47" s="125"/>
      <c r="CS47" s="85" t="s">
        <v>209</v>
      </c>
      <c r="CT47" s="126"/>
      <c r="CU47" s="553"/>
    </row>
    <row r="48" spans="1:99" s="79" customFormat="1" ht="9.6" customHeight="1">
      <c r="A48" s="553"/>
      <c r="B48" s="76"/>
      <c r="C48" s="92"/>
      <c r="D48" s="85" t="s">
        <v>163</v>
      </c>
      <c r="E48" s="91" t="s">
        <v>65</v>
      </c>
      <c r="F48" s="82">
        <v>373</v>
      </c>
      <c r="G48" s="114">
        <v>5</v>
      </c>
      <c r="H48" s="114">
        <v>16</v>
      </c>
      <c r="I48" s="114">
        <v>26</v>
      </c>
      <c r="J48" s="114">
        <v>36</v>
      </c>
      <c r="K48" s="114">
        <v>59</v>
      </c>
      <c r="L48" s="114">
        <v>50</v>
      </c>
      <c r="M48" s="114">
        <v>44</v>
      </c>
      <c r="N48" s="114">
        <v>48</v>
      </c>
      <c r="O48" s="114">
        <v>68</v>
      </c>
      <c r="P48" s="114">
        <v>18</v>
      </c>
      <c r="Q48" s="83">
        <v>3</v>
      </c>
      <c r="R48" s="84">
        <v>100</v>
      </c>
      <c r="S48" s="84">
        <v>1.3</v>
      </c>
      <c r="T48" s="84">
        <v>4.3</v>
      </c>
      <c r="U48" s="84">
        <v>7</v>
      </c>
      <c r="V48" s="84">
        <v>9.6999999999999993</v>
      </c>
      <c r="W48" s="84">
        <v>15.8</v>
      </c>
      <c r="X48" s="84">
        <v>13.4</v>
      </c>
      <c r="Y48" s="84">
        <v>11.8</v>
      </c>
      <c r="Z48" s="84">
        <v>12.9</v>
      </c>
      <c r="AA48" s="84">
        <v>18.2</v>
      </c>
      <c r="AB48" s="84">
        <v>4.8</v>
      </c>
      <c r="AC48" s="84">
        <v>0.8</v>
      </c>
      <c r="AD48" s="125"/>
      <c r="AE48" s="85" t="s">
        <v>163</v>
      </c>
      <c r="AF48" s="126"/>
      <c r="AG48" s="553"/>
      <c r="AH48" s="553"/>
      <c r="AI48" s="76"/>
      <c r="AJ48" s="92"/>
      <c r="AK48" s="85" t="s">
        <v>163</v>
      </c>
      <c r="AL48" s="91" t="s">
        <v>65</v>
      </c>
      <c r="AM48" s="82">
        <v>330</v>
      </c>
      <c r="AN48" s="114">
        <v>3</v>
      </c>
      <c r="AO48" s="114">
        <v>14</v>
      </c>
      <c r="AP48" s="114">
        <v>23</v>
      </c>
      <c r="AQ48" s="114">
        <v>25</v>
      </c>
      <c r="AR48" s="114">
        <v>52</v>
      </c>
      <c r="AS48" s="114">
        <v>46</v>
      </c>
      <c r="AT48" s="114">
        <v>39</v>
      </c>
      <c r="AU48" s="114">
        <v>46</v>
      </c>
      <c r="AV48" s="114">
        <v>63</v>
      </c>
      <c r="AW48" s="114">
        <v>17</v>
      </c>
      <c r="AX48" s="83">
        <v>2</v>
      </c>
      <c r="AY48" s="84">
        <v>100</v>
      </c>
      <c r="AZ48" s="84">
        <v>0.9</v>
      </c>
      <c r="BA48" s="84">
        <v>4.2</v>
      </c>
      <c r="BB48" s="84">
        <v>7</v>
      </c>
      <c r="BC48" s="84">
        <v>7.6</v>
      </c>
      <c r="BD48" s="84">
        <v>15.8</v>
      </c>
      <c r="BE48" s="84">
        <v>13.9</v>
      </c>
      <c r="BF48" s="84">
        <v>11.8</v>
      </c>
      <c r="BG48" s="84">
        <v>13.9</v>
      </c>
      <c r="BH48" s="84">
        <v>19.100000000000001</v>
      </c>
      <c r="BI48" s="84">
        <v>5.2</v>
      </c>
      <c r="BJ48" s="84">
        <v>0.6</v>
      </c>
      <c r="BK48" s="125"/>
      <c r="BL48" s="85" t="s">
        <v>163</v>
      </c>
      <c r="BM48" s="126"/>
      <c r="BN48" s="553"/>
      <c r="BO48" s="553"/>
      <c r="BP48" s="76"/>
      <c r="BQ48" s="92"/>
      <c r="BR48" s="85" t="s">
        <v>163</v>
      </c>
      <c r="BS48" s="91" t="s">
        <v>65</v>
      </c>
      <c r="BT48" s="82">
        <v>43</v>
      </c>
      <c r="BU48" s="114">
        <v>2</v>
      </c>
      <c r="BV48" s="114">
        <v>2</v>
      </c>
      <c r="BW48" s="114">
        <v>3</v>
      </c>
      <c r="BX48" s="114">
        <v>11</v>
      </c>
      <c r="BY48" s="114">
        <v>7</v>
      </c>
      <c r="BZ48" s="114">
        <v>4</v>
      </c>
      <c r="CA48" s="114">
        <v>5</v>
      </c>
      <c r="CB48" s="114">
        <v>2</v>
      </c>
      <c r="CC48" s="114">
        <v>5</v>
      </c>
      <c r="CD48" s="114">
        <v>1</v>
      </c>
      <c r="CE48" s="83">
        <v>1</v>
      </c>
      <c r="CF48" s="84">
        <v>100</v>
      </c>
      <c r="CG48" s="84">
        <v>4.7</v>
      </c>
      <c r="CH48" s="84">
        <v>4.7</v>
      </c>
      <c r="CI48" s="84">
        <v>7</v>
      </c>
      <c r="CJ48" s="84">
        <v>25.6</v>
      </c>
      <c r="CK48" s="84">
        <v>16.3</v>
      </c>
      <c r="CL48" s="84">
        <v>9.3000000000000007</v>
      </c>
      <c r="CM48" s="84">
        <v>11.6</v>
      </c>
      <c r="CN48" s="84">
        <v>4.7</v>
      </c>
      <c r="CO48" s="84">
        <v>11.6</v>
      </c>
      <c r="CP48" s="84">
        <v>2.2999999999999998</v>
      </c>
      <c r="CQ48" s="84">
        <v>2.2999999999999998</v>
      </c>
      <c r="CR48" s="125"/>
      <c r="CS48" s="85" t="s">
        <v>163</v>
      </c>
      <c r="CT48" s="126"/>
      <c r="CU48" s="553"/>
    </row>
    <row r="49" spans="1:99" s="79" customFormat="1" ht="9.6" customHeight="1">
      <c r="A49" s="73">
        <v>22</v>
      </c>
      <c r="B49" s="76"/>
      <c r="C49" s="92"/>
      <c r="D49" s="85" t="s">
        <v>165</v>
      </c>
      <c r="E49" s="86" t="s">
        <v>177</v>
      </c>
      <c r="F49" s="82">
        <v>552</v>
      </c>
      <c r="G49" s="114">
        <v>2</v>
      </c>
      <c r="H49" s="114">
        <v>49</v>
      </c>
      <c r="I49" s="114">
        <v>55</v>
      </c>
      <c r="J49" s="114">
        <v>89</v>
      </c>
      <c r="K49" s="114">
        <v>76</v>
      </c>
      <c r="L49" s="114">
        <v>74</v>
      </c>
      <c r="M49" s="114">
        <v>54</v>
      </c>
      <c r="N49" s="114">
        <v>62</v>
      </c>
      <c r="O49" s="114">
        <v>55</v>
      </c>
      <c r="P49" s="114">
        <v>32</v>
      </c>
      <c r="Q49" s="83">
        <v>4</v>
      </c>
      <c r="R49" s="84">
        <v>100</v>
      </c>
      <c r="S49" s="84">
        <v>0.4</v>
      </c>
      <c r="T49" s="84">
        <v>8.9</v>
      </c>
      <c r="U49" s="84">
        <v>10</v>
      </c>
      <c r="V49" s="84">
        <v>16.100000000000001</v>
      </c>
      <c r="W49" s="84">
        <v>13.8</v>
      </c>
      <c r="X49" s="84">
        <v>13.4</v>
      </c>
      <c r="Y49" s="84">
        <v>9.8000000000000007</v>
      </c>
      <c r="Z49" s="84">
        <v>11.2</v>
      </c>
      <c r="AA49" s="84">
        <v>10</v>
      </c>
      <c r="AB49" s="84">
        <v>5.8</v>
      </c>
      <c r="AC49" s="84">
        <v>0.7</v>
      </c>
      <c r="AD49" s="125"/>
      <c r="AE49" s="85" t="s">
        <v>165</v>
      </c>
      <c r="AF49" s="126"/>
      <c r="AG49" s="73">
        <v>22</v>
      </c>
      <c r="AH49" s="73">
        <v>22</v>
      </c>
      <c r="AI49" s="76"/>
      <c r="AJ49" s="92"/>
      <c r="AK49" s="85" t="s">
        <v>165</v>
      </c>
      <c r="AL49" s="86" t="s">
        <v>177</v>
      </c>
      <c r="AM49" s="82">
        <v>375</v>
      </c>
      <c r="AN49" s="114">
        <v>1</v>
      </c>
      <c r="AO49" s="114">
        <v>21</v>
      </c>
      <c r="AP49" s="114">
        <v>24</v>
      </c>
      <c r="AQ49" s="114">
        <v>58</v>
      </c>
      <c r="AR49" s="114">
        <v>48</v>
      </c>
      <c r="AS49" s="114">
        <v>55</v>
      </c>
      <c r="AT49" s="114">
        <v>40</v>
      </c>
      <c r="AU49" s="114">
        <v>50</v>
      </c>
      <c r="AV49" s="114">
        <v>45</v>
      </c>
      <c r="AW49" s="114">
        <v>29</v>
      </c>
      <c r="AX49" s="83">
        <v>4</v>
      </c>
      <c r="AY49" s="84">
        <v>100</v>
      </c>
      <c r="AZ49" s="84">
        <v>0.3</v>
      </c>
      <c r="BA49" s="84">
        <v>5.6</v>
      </c>
      <c r="BB49" s="84">
        <v>6.4</v>
      </c>
      <c r="BC49" s="84">
        <v>15.5</v>
      </c>
      <c r="BD49" s="84">
        <v>12.8</v>
      </c>
      <c r="BE49" s="84">
        <v>14.7</v>
      </c>
      <c r="BF49" s="84">
        <v>10.7</v>
      </c>
      <c r="BG49" s="84">
        <v>13.3</v>
      </c>
      <c r="BH49" s="84">
        <v>12</v>
      </c>
      <c r="BI49" s="84">
        <v>7.7</v>
      </c>
      <c r="BJ49" s="84">
        <v>1.1000000000000001</v>
      </c>
      <c r="BK49" s="125"/>
      <c r="BL49" s="85" t="s">
        <v>165</v>
      </c>
      <c r="BM49" s="126"/>
      <c r="BN49" s="73">
        <v>22</v>
      </c>
      <c r="BO49" s="73">
        <v>22</v>
      </c>
      <c r="BP49" s="76"/>
      <c r="BQ49" s="92"/>
      <c r="BR49" s="85" t="s">
        <v>165</v>
      </c>
      <c r="BS49" s="86" t="s">
        <v>177</v>
      </c>
      <c r="BT49" s="82">
        <v>177</v>
      </c>
      <c r="BU49" s="114">
        <v>1</v>
      </c>
      <c r="BV49" s="114">
        <v>28</v>
      </c>
      <c r="BW49" s="114">
        <v>31</v>
      </c>
      <c r="BX49" s="114">
        <v>31</v>
      </c>
      <c r="BY49" s="114">
        <v>28</v>
      </c>
      <c r="BZ49" s="114">
        <v>19</v>
      </c>
      <c r="CA49" s="114">
        <v>14</v>
      </c>
      <c r="CB49" s="114">
        <v>12</v>
      </c>
      <c r="CC49" s="114">
        <v>10</v>
      </c>
      <c r="CD49" s="114">
        <v>3</v>
      </c>
      <c r="CE49" s="83" t="s">
        <v>9</v>
      </c>
      <c r="CF49" s="84">
        <v>100</v>
      </c>
      <c r="CG49" s="84">
        <v>0.6</v>
      </c>
      <c r="CH49" s="84">
        <v>15.8</v>
      </c>
      <c r="CI49" s="84">
        <v>17.5</v>
      </c>
      <c r="CJ49" s="84">
        <v>17.5</v>
      </c>
      <c r="CK49" s="84">
        <v>15.8</v>
      </c>
      <c r="CL49" s="84">
        <v>10.7</v>
      </c>
      <c r="CM49" s="84">
        <v>7.9</v>
      </c>
      <c r="CN49" s="84">
        <v>6.8</v>
      </c>
      <c r="CO49" s="84">
        <v>5.6</v>
      </c>
      <c r="CP49" s="84">
        <v>1.7</v>
      </c>
      <c r="CQ49" s="84" t="s">
        <v>9</v>
      </c>
      <c r="CR49" s="125"/>
      <c r="CS49" s="85" t="s">
        <v>165</v>
      </c>
      <c r="CT49" s="126"/>
      <c r="CU49" s="73">
        <v>22</v>
      </c>
    </row>
    <row r="50" spans="1:99" s="79" customFormat="1" ht="9.6" customHeight="1">
      <c r="A50" s="73"/>
      <c r="B50" s="76"/>
      <c r="C50" s="92"/>
      <c r="D50" s="85" t="s">
        <v>166</v>
      </c>
      <c r="E50" s="86" t="s">
        <v>66</v>
      </c>
      <c r="F50" s="82">
        <v>3283</v>
      </c>
      <c r="G50" s="114">
        <v>16</v>
      </c>
      <c r="H50" s="114">
        <v>91</v>
      </c>
      <c r="I50" s="114">
        <v>182</v>
      </c>
      <c r="J50" s="114">
        <v>290</v>
      </c>
      <c r="K50" s="114">
        <v>382</v>
      </c>
      <c r="L50" s="114">
        <v>392</v>
      </c>
      <c r="M50" s="114">
        <v>446</v>
      </c>
      <c r="N50" s="114">
        <v>440</v>
      </c>
      <c r="O50" s="114">
        <v>417</v>
      </c>
      <c r="P50" s="114">
        <v>413</v>
      </c>
      <c r="Q50" s="83">
        <v>214</v>
      </c>
      <c r="R50" s="84">
        <v>100</v>
      </c>
      <c r="S50" s="84">
        <v>0.5</v>
      </c>
      <c r="T50" s="84">
        <v>2.8</v>
      </c>
      <c r="U50" s="84">
        <v>5.5</v>
      </c>
      <c r="V50" s="84">
        <v>8.8000000000000007</v>
      </c>
      <c r="W50" s="84">
        <v>11.6</v>
      </c>
      <c r="X50" s="84">
        <v>11.9</v>
      </c>
      <c r="Y50" s="84">
        <v>13.6</v>
      </c>
      <c r="Z50" s="84">
        <v>13.4</v>
      </c>
      <c r="AA50" s="84">
        <v>12.7</v>
      </c>
      <c r="AB50" s="84">
        <v>12.6</v>
      </c>
      <c r="AC50" s="84">
        <v>6.5</v>
      </c>
      <c r="AD50" s="125"/>
      <c r="AE50" s="85" t="s">
        <v>166</v>
      </c>
      <c r="AF50" s="126"/>
      <c r="AG50" s="73"/>
      <c r="AH50" s="73"/>
      <c r="AI50" s="76"/>
      <c r="AJ50" s="92"/>
      <c r="AK50" s="85" t="s">
        <v>166</v>
      </c>
      <c r="AL50" s="86" t="s">
        <v>66</v>
      </c>
      <c r="AM50" s="82">
        <v>2874</v>
      </c>
      <c r="AN50" s="114">
        <v>13</v>
      </c>
      <c r="AO50" s="114">
        <v>77</v>
      </c>
      <c r="AP50" s="114">
        <v>153</v>
      </c>
      <c r="AQ50" s="114">
        <v>253</v>
      </c>
      <c r="AR50" s="114">
        <v>317</v>
      </c>
      <c r="AS50" s="114">
        <v>331</v>
      </c>
      <c r="AT50" s="114">
        <v>389</v>
      </c>
      <c r="AU50" s="114">
        <v>386</v>
      </c>
      <c r="AV50" s="114">
        <v>380</v>
      </c>
      <c r="AW50" s="114">
        <v>380</v>
      </c>
      <c r="AX50" s="83">
        <v>195</v>
      </c>
      <c r="AY50" s="84">
        <v>100</v>
      </c>
      <c r="AZ50" s="84">
        <v>0.5</v>
      </c>
      <c r="BA50" s="84">
        <v>2.7</v>
      </c>
      <c r="BB50" s="84">
        <v>5.3</v>
      </c>
      <c r="BC50" s="84">
        <v>8.8000000000000007</v>
      </c>
      <c r="BD50" s="84">
        <v>11</v>
      </c>
      <c r="BE50" s="84">
        <v>11.5</v>
      </c>
      <c r="BF50" s="84">
        <v>13.5</v>
      </c>
      <c r="BG50" s="84">
        <v>13.4</v>
      </c>
      <c r="BH50" s="84">
        <v>13.2</v>
      </c>
      <c r="BI50" s="84">
        <v>13.2</v>
      </c>
      <c r="BJ50" s="84">
        <v>6.8</v>
      </c>
      <c r="BK50" s="125"/>
      <c r="BL50" s="85" t="s">
        <v>166</v>
      </c>
      <c r="BM50" s="126"/>
      <c r="BN50" s="73"/>
      <c r="BO50" s="73"/>
      <c r="BP50" s="76"/>
      <c r="BQ50" s="92"/>
      <c r="BR50" s="85" t="s">
        <v>166</v>
      </c>
      <c r="BS50" s="86" t="s">
        <v>66</v>
      </c>
      <c r="BT50" s="82">
        <v>409</v>
      </c>
      <c r="BU50" s="114">
        <v>3</v>
      </c>
      <c r="BV50" s="114">
        <v>14</v>
      </c>
      <c r="BW50" s="114">
        <v>29</v>
      </c>
      <c r="BX50" s="114">
        <v>37</v>
      </c>
      <c r="BY50" s="114">
        <v>65</v>
      </c>
      <c r="BZ50" s="114">
        <v>61</v>
      </c>
      <c r="CA50" s="114">
        <v>57</v>
      </c>
      <c r="CB50" s="114">
        <v>54</v>
      </c>
      <c r="CC50" s="114">
        <v>37</v>
      </c>
      <c r="CD50" s="114">
        <v>33</v>
      </c>
      <c r="CE50" s="83">
        <v>19</v>
      </c>
      <c r="CF50" s="84">
        <v>100</v>
      </c>
      <c r="CG50" s="84">
        <v>0.7</v>
      </c>
      <c r="CH50" s="84">
        <v>3.4</v>
      </c>
      <c r="CI50" s="84">
        <v>7.1</v>
      </c>
      <c r="CJ50" s="84">
        <v>9</v>
      </c>
      <c r="CK50" s="84">
        <v>15.9</v>
      </c>
      <c r="CL50" s="84">
        <v>14.9</v>
      </c>
      <c r="CM50" s="84">
        <v>13.9</v>
      </c>
      <c r="CN50" s="84">
        <v>13.2</v>
      </c>
      <c r="CO50" s="84">
        <v>9</v>
      </c>
      <c r="CP50" s="84">
        <v>8.1</v>
      </c>
      <c r="CQ50" s="84">
        <v>4.5999999999999996</v>
      </c>
      <c r="CR50" s="125"/>
      <c r="CS50" s="85" t="s">
        <v>166</v>
      </c>
      <c r="CT50" s="126"/>
      <c r="CU50" s="73"/>
    </row>
    <row r="51" spans="1:99" s="79" customFormat="1" ht="9.6" customHeight="1">
      <c r="A51" s="73" t="s">
        <v>210</v>
      </c>
      <c r="B51" s="76"/>
      <c r="C51" s="92"/>
      <c r="D51" s="85" t="s">
        <v>168</v>
      </c>
      <c r="E51" s="86" t="s">
        <v>69</v>
      </c>
      <c r="F51" s="82">
        <v>13914</v>
      </c>
      <c r="G51" s="114">
        <v>246</v>
      </c>
      <c r="H51" s="114">
        <v>1089</v>
      </c>
      <c r="I51" s="114">
        <v>1332</v>
      </c>
      <c r="J51" s="114">
        <v>1461</v>
      </c>
      <c r="K51" s="114">
        <v>1630</v>
      </c>
      <c r="L51" s="114">
        <v>1519</v>
      </c>
      <c r="M51" s="114">
        <v>1554</v>
      </c>
      <c r="N51" s="114">
        <v>1536</v>
      </c>
      <c r="O51" s="114">
        <v>1392</v>
      </c>
      <c r="P51" s="114">
        <v>1060</v>
      </c>
      <c r="Q51" s="83">
        <v>1095</v>
      </c>
      <c r="R51" s="84">
        <v>100</v>
      </c>
      <c r="S51" s="84">
        <v>1.8</v>
      </c>
      <c r="T51" s="84">
        <v>7.8</v>
      </c>
      <c r="U51" s="84">
        <v>9.6</v>
      </c>
      <c r="V51" s="84">
        <v>10.5</v>
      </c>
      <c r="W51" s="84">
        <v>11.7</v>
      </c>
      <c r="X51" s="84">
        <v>10.9</v>
      </c>
      <c r="Y51" s="84">
        <v>11.2</v>
      </c>
      <c r="Z51" s="84">
        <v>11</v>
      </c>
      <c r="AA51" s="84">
        <v>10</v>
      </c>
      <c r="AB51" s="84">
        <v>7.6</v>
      </c>
      <c r="AC51" s="84">
        <v>7.9</v>
      </c>
      <c r="AD51" s="125"/>
      <c r="AE51" s="85" t="s">
        <v>168</v>
      </c>
      <c r="AF51" s="126"/>
      <c r="AG51" s="73" t="s">
        <v>210</v>
      </c>
      <c r="AH51" s="73" t="s">
        <v>210</v>
      </c>
      <c r="AI51" s="76"/>
      <c r="AJ51" s="92"/>
      <c r="AK51" s="85" t="s">
        <v>168</v>
      </c>
      <c r="AL51" s="86" t="s">
        <v>69</v>
      </c>
      <c r="AM51" s="82">
        <v>6768</v>
      </c>
      <c r="AN51" s="114">
        <v>123</v>
      </c>
      <c r="AO51" s="114">
        <v>493</v>
      </c>
      <c r="AP51" s="114">
        <v>666</v>
      </c>
      <c r="AQ51" s="114">
        <v>743</v>
      </c>
      <c r="AR51" s="114">
        <v>839</v>
      </c>
      <c r="AS51" s="114">
        <v>717</v>
      </c>
      <c r="AT51" s="114">
        <v>691</v>
      </c>
      <c r="AU51" s="114">
        <v>680</v>
      </c>
      <c r="AV51" s="114">
        <v>664</v>
      </c>
      <c r="AW51" s="114">
        <v>531</v>
      </c>
      <c r="AX51" s="83">
        <v>621</v>
      </c>
      <c r="AY51" s="84">
        <v>100</v>
      </c>
      <c r="AZ51" s="84">
        <v>1.8</v>
      </c>
      <c r="BA51" s="84">
        <v>7.3</v>
      </c>
      <c r="BB51" s="84">
        <v>9.8000000000000007</v>
      </c>
      <c r="BC51" s="84">
        <v>11</v>
      </c>
      <c r="BD51" s="84">
        <v>12.4</v>
      </c>
      <c r="BE51" s="84">
        <v>10.6</v>
      </c>
      <c r="BF51" s="84">
        <v>10.199999999999999</v>
      </c>
      <c r="BG51" s="84">
        <v>10</v>
      </c>
      <c r="BH51" s="84">
        <v>9.8000000000000007</v>
      </c>
      <c r="BI51" s="84">
        <v>7.8</v>
      </c>
      <c r="BJ51" s="84">
        <v>9.1999999999999993</v>
      </c>
      <c r="BK51" s="125"/>
      <c r="BL51" s="85" t="s">
        <v>168</v>
      </c>
      <c r="BM51" s="126"/>
      <c r="BN51" s="73" t="s">
        <v>210</v>
      </c>
      <c r="BO51" s="73" t="s">
        <v>210</v>
      </c>
      <c r="BP51" s="76"/>
      <c r="BQ51" s="92"/>
      <c r="BR51" s="85" t="s">
        <v>168</v>
      </c>
      <c r="BS51" s="86" t="s">
        <v>69</v>
      </c>
      <c r="BT51" s="82">
        <v>7146</v>
      </c>
      <c r="BU51" s="114">
        <v>123</v>
      </c>
      <c r="BV51" s="114">
        <v>596</v>
      </c>
      <c r="BW51" s="114">
        <v>666</v>
      </c>
      <c r="BX51" s="114">
        <v>718</v>
      </c>
      <c r="BY51" s="114">
        <v>791</v>
      </c>
      <c r="BZ51" s="114">
        <v>802</v>
      </c>
      <c r="CA51" s="114">
        <v>863</v>
      </c>
      <c r="CB51" s="114">
        <v>856</v>
      </c>
      <c r="CC51" s="114">
        <v>728</v>
      </c>
      <c r="CD51" s="114">
        <v>529</v>
      </c>
      <c r="CE51" s="83">
        <v>474</v>
      </c>
      <c r="CF51" s="84">
        <v>100</v>
      </c>
      <c r="CG51" s="84">
        <v>1.7</v>
      </c>
      <c r="CH51" s="84">
        <v>8.3000000000000007</v>
      </c>
      <c r="CI51" s="84">
        <v>9.3000000000000007</v>
      </c>
      <c r="CJ51" s="84">
        <v>10</v>
      </c>
      <c r="CK51" s="84">
        <v>11.1</v>
      </c>
      <c r="CL51" s="84">
        <v>11.2</v>
      </c>
      <c r="CM51" s="84">
        <v>12.1</v>
      </c>
      <c r="CN51" s="84">
        <v>12</v>
      </c>
      <c r="CO51" s="84">
        <v>10.199999999999999</v>
      </c>
      <c r="CP51" s="84">
        <v>7.4</v>
      </c>
      <c r="CQ51" s="84">
        <v>6.6</v>
      </c>
      <c r="CR51" s="125"/>
      <c r="CS51" s="85" t="s">
        <v>168</v>
      </c>
      <c r="CT51" s="126"/>
      <c r="CU51" s="73" t="s">
        <v>210</v>
      </c>
    </row>
    <row r="52" spans="1:99" s="79" customFormat="1" ht="9.6" customHeight="1">
      <c r="A52" s="73"/>
      <c r="B52" s="76"/>
      <c r="C52" s="92"/>
      <c r="D52" s="85" t="s">
        <v>169</v>
      </c>
      <c r="E52" s="86" t="s">
        <v>70</v>
      </c>
      <c r="F52" s="82">
        <v>1747</v>
      </c>
      <c r="G52" s="114">
        <v>4</v>
      </c>
      <c r="H52" s="114">
        <v>93</v>
      </c>
      <c r="I52" s="114">
        <v>132</v>
      </c>
      <c r="J52" s="114">
        <v>156</v>
      </c>
      <c r="K52" s="114">
        <v>216</v>
      </c>
      <c r="L52" s="114">
        <v>211</v>
      </c>
      <c r="M52" s="114">
        <v>253</v>
      </c>
      <c r="N52" s="114">
        <v>274</v>
      </c>
      <c r="O52" s="114">
        <v>235</v>
      </c>
      <c r="P52" s="114">
        <v>121</v>
      </c>
      <c r="Q52" s="83">
        <v>52</v>
      </c>
      <c r="R52" s="84">
        <v>100</v>
      </c>
      <c r="S52" s="84">
        <v>0.2</v>
      </c>
      <c r="T52" s="84">
        <v>5.3</v>
      </c>
      <c r="U52" s="84">
        <v>7.6</v>
      </c>
      <c r="V52" s="84">
        <v>8.9</v>
      </c>
      <c r="W52" s="84">
        <v>12.4</v>
      </c>
      <c r="X52" s="84">
        <v>12.1</v>
      </c>
      <c r="Y52" s="84">
        <v>14.5</v>
      </c>
      <c r="Z52" s="84">
        <v>15.7</v>
      </c>
      <c r="AA52" s="84">
        <v>13.5</v>
      </c>
      <c r="AB52" s="84">
        <v>6.9</v>
      </c>
      <c r="AC52" s="84">
        <v>3</v>
      </c>
      <c r="AD52" s="125"/>
      <c r="AE52" s="85" t="s">
        <v>169</v>
      </c>
      <c r="AF52" s="126"/>
      <c r="AG52" s="73"/>
      <c r="AH52" s="73"/>
      <c r="AI52" s="76"/>
      <c r="AJ52" s="92"/>
      <c r="AK52" s="85" t="s">
        <v>169</v>
      </c>
      <c r="AL52" s="86" t="s">
        <v>70</v>
      </c>
      <c r="AM52" s="82">
        <v>769</v>
      </c>
      <c r="AN52" s="114" t="s">
        <v>9</v>
      </c>
      <c r="AO52" s="114">
        <v>31</v>
      </c>
      <c r="AP52" s="114">
        <v>39</v>
      </c>
      <c r="AQ52" s="114">
        <v>42</v>
      </c>
      <c r="AR52" s="114">
        <v>88</v>
      </c>
      <c r="AS52" s="114">
        <v>81</v>
      </c>
      <c r="AT52" s="114">
        <v>97</v>
      </c>
      <c r="AU52" s="114">
        <v>139</v>
      </c>
      <c r="AV52" s="114">
        <v>141</v>
      </c>
      <c r="AW52" s="114">
        <v>80</v>
      </c>
      <c r="AX52" s="83">
        <v>31</v>
      </c>
      <c r="AY52" s="84">
        <v>100</v>
      </c>
      <c r="AZ52" s="84" t="s">
        <v>9</v>
      </c>
      <c r="BA52" s="84">
        <v>4</v>
      </c>
      <c r="BB52" s="84">
        <v>5.0999999999999996</v>
      </c>
      <c r="BC52" s="84">
        <v>5.5</v>
      </c>
      <c r="BD52" s="84">
        <v>11.4</v>
      </c>
      <c r="BE52" s="84">
        <v>10.5</v>
      </c>
      <c r="BF52" s="84">
        <v>12.6</v>
      </c>
      <c r="BG52" s="84">
        <v>18.100000000000001</v>
      </c>
      <c r="BH52" s="84">
        <v>18.3</v>
      </c>
      <c r="BI52" s="84">
        <v>10.4</v>
      </c>
      <c r="BJ52" s="84">
        <v>4</v>
      </c>
      <c r="BK52" s="125"/>
      <c r="BL52" s="85" t="s">
        <v>169</v>
      </c>
      <c r="BM52" s="126"/>
      <c r="BN52" s="73"/>
      <c r="BO52" s="73"/>
      <c r="BP52" s="76"/>
      <c r="BQ52" s="92"/>
      <c r="BR52" s="85" t="s">
        <v>169</v>
      </c>
      <c r="BS52" s="86" t="s">
        <v>70</v>
      </c>
      <c r="BT52" s="82">
        <v>978</v>
      </c>
      <c r="BU52" s="114">
        <v>4</v>
      </c>
      <c r="BV52" s="114">
        <v>62</v>
      </c>
      <c r="BW52" s="114">
        <v>93</v>
      </c>
      <c r="BX52" s="114">
        <v>114</v>
      </c>
      <c r="BY52" s="114">
        <v>128</v>
      </c>
      <c r="BZ52" s="114">
        <v>130</v>
      </c>
      <c r="CA52" s="114">
        <v>156</v>
      </c>
      <c r="CB52" s="114">
        <v>135</v>
      </c>
      <c r="CC52" s="114">
        <v>94</v>
      </c>
      <c r="CD52" s="114">
        <v>41</v>
      </c>
      <c r="CE52" s="83">
        <v>21</v>
      </c>
      <c r="CF52" s="84">
        <v>100</v>
      </c>
      <c r="CG52" s="84">
        <v>0.4</v>
      </c>
      <c r="CH52" s="84">
        <v>6.3</v>
      </c>
      <c r="CI52" s="84">
        <v>9.5</v>
      </c>
      <c r="CJ52" s="84">
        <v>11.7</v>
      </c>
      <c r="CK52" s="84">
        <v>13.1</v>
      </c>
      <c r="CL52" s="84">
        <v>13.3</v>
      </c>
      <c r="CM52" s="84">
        <v>16</v>
      </c>
      <c r="CN52" s="84">
        <v>13.8</v>
      </c>
      <c r="CO52" s="84">
        <v>9.6</v>
      </c>
      <c r="CP52" s="84">
        <v>4.2</v>
      </c>
      <c r="CQ52" s="84">
        <v>2.1</v>
      </c>
      <c r="CR52" s="125"/>
      <c r="CS52" s="85" t="s">
        <v>169</v>
      </c>
      <c r="CT52" s="126"/>
      <c r="CU52" s="73"/>
    </row>
    <row r="53" spans="1:99" s="79" customFormat="1" ht="9.6" customHeight="1">
      <c r="A53" s="73"/>
      <c r="B53" s="76"/>
      <c r="C53" s="92"/>
      <c r="D53" s="136" t="s">
        <v>171</v>
      </c>
      <c r="E53" s="86" t="s">
        <v>72</v>
      </c>
      <c r="F53" s="82">
        <v>914</v>
      </c>
      <c r="G53" s="114">
        <v>7</v>
      </c>
      <c r="H53" s="114">
        <v>45</v>
      </c>
      <c r="I53" s="114">
        <v>42</v>
      </c>
      <c r="J53" s="114">
        <v>73</v>
      </c>
      <c r="K53" s="114">
        <v>74</v>
      </c>
      <c r="L53" s="114">
        <v>64</v>
      </c>
      <c r="M53" s="114">
        <v>87</v>
      </c>
      <c r="N53" s="114">
        <v>72</v>
      </c>
      <c r="O53" s="114">
        <v>77</v>
      </c>
      <c r="P53" s="114">
        <v>160</v>
      </c>
      <c r="Q53" s="83">
        <v>213</v>
      </c>
      <c r="R53" s="84">
        <v>100</v>
      </c>
      <c r="S53" s="84">
        <v>0.8</v>
      </c>
      <c r="T53" s="84">
        <v>4.9000000000000004</v>
      </c>
      <c r="U53" s="84">
        <v>4.5999999999999996</v>
      </c>
      <c r="V53" s="84">
        <v>8</v>
      </c>
      <c r="W53" s="84">
        <v>8.1</v>
      </c>
      <c r="X53" s="84">
        <v>7</v>
      </c>
      <c r="Y53" s="84">
        <v>9.5</v>
      </c>
      <c r="Z53" s="84">
        <v>7.9</v>
      </c>
      <c r="AA53" s="84">
        <v>8.4</v>
      </c>
      <c r="AB53" s="84">
        <v>17.5</v>
      </c>
      <c r="AC53" s="84">
        <v>23.3</v>
      </c>
      <c r="AD53" s="125"/>
      <c r="AE53" s="127" t="s">
        <v>171</v>
      </c>
      <c r="AF53" s="122"/>
      <c r="AG53" s="73"/>
      <c r="AH53" s="73"/>
      <c r="AI53" s="76"/>
      <c r="AJ53" s="92"/>
      <c r="AK53" s="136" t="s">
        <v>171</v>
      </c>
      <c r="AL53" s="86" t="s">
        <v>72</v>
      </c>
      <c r="AM53" s="82">
        <v>500</v>
      </c>
      <c r="AN53" s="114">
        <v>4</v>
      </c>
      <c r="AO53" s="114">
        <v>20</v>
      </c>
      <c r="AP53" s="114">
        <v>20</v>
      </c>
      <c r="AQ53" s="114">
        <v>40</v>
      </c>
      <c r="AR53" s="114">
        <v>44</v>
      </c>
      <c r="AS53" s="114">
        <v>40</v>
      </c>
      <c r="AT53" s="114">
        <v>49</v>
      </c>
      <c r="AU53" s="114">
        <v>38</v>
      </c>
      <c r="AV53" s="114">
        <v>41</v>
      </c>
      <c r="AW53" s="114">
        <v>99</v>
      </c>
      <c r="AX53" s="83">
        <v>105</v>
      </c>
      <c r="AY53" s="84">
        <v>100</v>
      </c>
      <c r="AZ53" s="84">
        <v>0.8</v>
      </c>
      <c r="BA53" s="84">
        <v>4</v>
      </c>
      <c r="BB53" s="84">
        <v>4</v>
      </c>
      <c r="BC53" s="84">
        <v>8</v>
      </c>
      <c r="BD53" s="84">
        <v>8.8000000000000007</v>
      </c>
      <c r="BE53" s="84">
        <v>8</v>
      </c>
      <c r="BF53" s="84">
        <v>9.8000000000000007</v>
      </c>
      <c r="BG53" s="84">
        <v>7.6</v>
      </c>
      <c r="BH53" s="84">
        <v>8.1999999999999993</v>
      </c>
      <c r="BI53" s="84">
        <v>19.8</v>
      </c>
      <c r="BJ53" s="84">
        <v>21</v>
      </c>
      <c r="BK53" s="125"/>
      <c r="BL53" s="127" t="s">
        <v>171</v>
      </c>
      <c r="BM53" s="122"/>
      <c r="BN53" s="73"/>
      <c r="BO53" s="73"/>
      <c r="BP53" s="76"/>
      <c r="BQ53" s="92"/>
      <c r="BR53" s="136" t="s">
        <v>171</v>
      </c>
      <c r="BS53" s="86" t="s">
        <v>72</v>
      </c>
      <c r="BT53" s="82">
        <v>414</v>
      </c>
      <c r="BU53" s="114">
        <v>3</v>
      </c>
      <c r="BV53" s="114">
        <v>25</v>
      </c>
      <c r="BW53" s="114">
        <v>22</v>
      </c>
      <c r="BX53" s="114">
        <v>33</v>
      </c>
      <c r="BY53" s="114">
        <v>30</v>
      </c>
      <c r="BZ53" s="114">
        <v>24</v>
      </c>
      <c r="CA53" s="114">
        <v>38</v>
      </c>
      <c r="CB53" s="114">
        <v>34</v>
      </c>
      <c r="CC53" s="114">
        <v>36</v>
      </c>
      <c r="CD53" s="114">
        <v>61</v>
      </c>
      <c r="CE53" s="83">
        <v>108</v>
      </c>
      <c r="CF53" s="84">
        <v>100</v>
      </c>
      <c r="CG53" s="84">
        <v>0.7</v>
      </c>
      <c r="CH53" s="84">
        <v>6</v>
      </c>
      <c r="CI53" s="84">
        <v>5.3</v>
      </c>
      <c r="CJ53" s="84">
        <v>8</v>
      </c>
      <c r="CK53" s="84">
        <v>7.2</v>
      </c>
      <c r="CL53" s="84">
        <v>5.8</v>
      </c>
      <c r="CM53" s="84">
        <v>9.1999999999999993</v>
      </c>
      <c r="CN53" s="84">
        <v>8.1999999999999993</v>
      </c>
      <c r="CO53" s="84">
        <v>8.6999999999999993</v>
      </c>
      <c r="CP53" s="84">
        <v>14.7</v>
      </c>
      <c r="CQ53" s="84">
        <v>26.1</v>
      </c>
      <c r="CR53" s="125"/>
      <c r="CS53" s="127" t="s">
        <v>171</v>
      </c>
      <c r="CT53" s="122"/>
      <c r="CU53" s="73"/>
    </row>
    <row r="54" spans="1:99" s="79" customFormat="1" ht="9.6" customHeight="1">
      <c r="A54" s="73"/>
      <c r="B54" s="76"/>
      <c r="C54" s="92"/>
      <c r="D54" s="136" t="s">
        <v>173</v>
      </c>
      <c r="E54" s="86" t="s">
        <v>74</v>
      </c>
      <c r="F54" s="82">
        <v>1498</v>
      </c>
      <c r="G54" s="114">
        <v>2</v>
      </c>
      <c r="H54" s="114">
        <v>40</v>
      </c>
      <c r="I54" s="114">
        <v>105</v>
      </c>
      <c r="J54" s="114">
        <v>150</v>
      </c>
      <c r="K54" s="114">
        <v>176</v>
      </c>
      <c r="L54" s="114">
        <v>178</v>
      </c>
      <c r="M54" s="114">
        <v>165</v>
      </c>
      <c r="N54" s="114">
        <v>179</v>
      </c>
      <c r="O54" s="114">
        <v>182</v>
      </c>
      <c r="P54" s="114">
        <v>172</v>
      </c>
      <c r="Q54" s="83">
        <v>149</v>
      </c>
      <c r="R54" s="84">
        <v>100</v>
      </c>
      <c r="S54" s="84">
        <v>0.1</v>
      </c>
      <c r="T54" s="84">
        <v>2.7</v>
      </c>
      <c r="U54" s="84">
        <v>7</v>
      </c>
      <c r="V54" s="84">
        <v>10</v>
      </c>
      <c r="W54" s="84">
        <v>11.7</v>
      </c>
      <c r="X54" s="84">
        <v>11.9</v>
      </c>
      <c r="Y54" s="84">
        <v>11</v>
      </c>
      <c r="Z54" s="84">
        <v>11.9</v>
      </c>
      <c r="AA54" s="84">
        <v>12.1</v>
      </c>
      <c r="AB54" s="84">
        <v>11.5</v>
      </c>
      <c r="AC54" s="84">
        <v>9.9</v>
      </c>
      <c r="AD54" s="125"/>
      <c r="AE54" s="127" t="s">
        <v>173</v>
      </c>
      <c r="AF54" s="122"/>
      <c r="AG54" s="73"/>
      <c r="AH54" s="73"/>
      <c r="AI54" s="76"/>
      <c r="AJ54" s="92"/>
      <c r="AK54" s="136" t="s">
        <v>173</v>
      </c>
      <c r="AL54" s="86" t="s">
        <v>74</v>
      </c>
      <c r="AM54" s="82">
        <v>980</v>
      </c>
      <c r="AN54" s="114" t="s">
        <v>9</v>
      </c>
      <c r="AO54" s="114">
        <v>17</v>
      </c>
      <c r="AP54" s="114">
        <v>59</v>
      </c>
      <c r="AQ54" s="114">
        <v>85</v>
      </c>
      <c r="AR54" s="114">
        <v>103</v>
      </c>
      <c r="AS54" s="114">
        <v>116</v>
      </c>
      <c r="AT54" s="114">
        <v>116</v>
      </c>
      <c r="AU54" s="114">
        <v>111</v>
      </c>
      <c r="AV54" s="114">
        <v>126</v>
      </c>
      <c r="AW54" s="114">
        <v>127</v>
      </c>
      <c r="AX54" s="83">
        <v>120</v>
      </c>
      <c r="AY54" s="84">
        <v>100</v>
      </c>
      <c r="AZ54" s="84" t="s">
        <v>9</v>
      </c>
      <c r="BA54" s="84">
        <v>1.7</v>
      </c>
      <c r="BB54" s="84">
        <v>6</v>
      </c>
      <c r="BC54" s="84">
        <v>8.6999999999999993</v>
      </c>
      <c r="BD54" s="84">
        <v>10.5</v>
      </c>
      <c r="BE54" s="84">
        <v>11.8</v>
      </c>
      <c r="BF54" s="84">
        <v>11.8</v>
      </c>
      <c r="BG54" s="84">
        <v>11.3</v>
      </c>
      <c r="BH54" s="84">
        <v>12.9</v>
      </c>
      <c r="BI54" s="84">
        <v>13</v>
      </c>
      <c r="BJ54" s="84">
        <v>12.2</v>
      </c>
      <c r="BK54" s="125"/>
      <c r="BL54" s="127" t="s">
        <v>173</v>
      </c>
      <c r="BM54" s="122"/>
      <c r="BN54" s="73"/>
      <c r="BO54" s="73"/>
      <c r="BP54" s="76"/>
      <c r="BQ54" s="92"/>
      <c r="BR54" s="136" t="s">
        <v>173</v>
      </c>
      <c r="BS54" s="86" t="s">
        <v>74</v>
      </c>
      <c r="BT54" s="82">
        <v>518</v>
      </c>
      <c r="BU54" s="114">
        <v>2</v>
      </c>
      <c r="BV54" s="114">
        <v>23</v>
      </c>
      <c r="BW54" s="114">
        <v>46</v>
      </c>
      <c r="BX54" s="114">
        <v>65</v>
      </c>
      <c r="BY54" s="114">
        <v>73</v>
      </c>
      <c r="BZ54" s="114">
        <v>62</v>
      </c>
      <c r="CA54" s="114">
        <v>49</v>
      </c>
      <c r="CB54" s="114">
        <v>68</v>
      </c>
      <c r="CC54" s="114">
        <v>56</v>
      </c>
      <c r="CD54" s="114">
        <v>45</v>
      </c>
      <c r="CE54" s="83">
        <v>29</v>
      </c>
      <c r="CF54" s="84">
        <v>100</v>
      </c>
      <c r="CG54" s="84">
        <v>0.4</v>
      </c>
      <c r="CH54" s="84">
        <v>4.4000000000000004</v>
      </c>
      <c r="CI54" s="84">
        <v>8.9</v>
      </c>
      <c r="CJ54" s="84">
        <v>12.5</v>
      </c>
      <c r="CK54" s="84">
        <v>14.1</v>
      </c>
      <c r="CL54" s="84">
        <v>12</v>
      </c>
      <c r="CM54" s="84">
        <v>9.5</v>
      </c>
      <c r="CN54" s="84">
        <v>13.1</v>
      </c>
      <c r="CO54" s="84">
        <v>10.8</v>
      </c>
      <c r="CP54" s="84">
        <v>8.6999999999999993</v>
      </c>
      <c r="CQ54" s="84">
        <v>5.6</v>
      </c>
      <c r="CR54" s="125"/>
      <c r="CS54" s="127" t="s">
        <v>173</v>
      </c>
      <c r="CT54" s="122"/>
      <c r="CU54" s="73"/>
    </row>
    <row r="55" spans="1:99" s="79" customFormat="1" ht="9.6" customHeight="1">
      <c r="A55" s="73"/>
      <c r="B55" s="76"/>
      <c r="C55" s="92"/>
      <c r="D55" s="136" t="s">
        <v>175</v>
      </c>
      <c r="E55" s="86" t="s">
        <v>76</v>
      </c>
      <c r="F55" s="82">
        <v>4757</v>
      </c>
      <c r="G55" s="114">
        <v>297</v>
      </c>
      <c r="H55" s="114">
        <v>644</v>
      </c>
      <c r="I55" s="114">
        <v>336</v>
      </c>
      <c r="J55" s="114">
        <v>366</v>
      </c>
      <c r="K55" s="114">
        <v>413</v>
      </c>
      <c r="L55" s="114">
        <v>379</v>
      </c>
      <c r="M55" s="114">
        <v>448</v>
      </c>
      <c r="N55" s="114">
        <v>466</v>
      </c>
      <c r="O55" s="114">
        <v>508</v>
      </c>
      <c r="P55" s="114">
        <v>505</v>
      </c>
      <c r="Q55" s="83">
        <v>395</v>
      </c>
      <c r="R55" s="84">
        <v>100</v>
      </c>
      <c r="S55" s="84">
        <v>6.2</v>
      </c>
      <c r="T55" s="84">
        <v>13.5</v>
      </c>
      <c r="U55" s="84">
        <v>7.1</v>
      </c>
      <c r="V55" s="84">
        <v>7.7</v>
      </c>
      <c r="W55" s="84">
        <v>8.6999999999999993</v>
      </c>
      <c r="X55" s="84">
        <v>8</v>
      </c>
      <c r="Y55" s="84">
        <v>9.4</v>
      </c>
      <c r="Z55" s="84">
        <v>9.8000000000000007</v>
      </c>
      <c r="AA55" s="84">
        <v>10.7</v>
      </c>
      <c r="AB55" s="84">
        <v>10.6</v>
      </c>
      <c r="AC55" s="84">
        <v>8.3000000000000007</v>
      </c>
      <c r="AD55" s="125"/>
      <c r="AE55" s="127" t="s">
        <v>175</v>
      </c>
      <c r="AF55" s="122"/>
      <c r="AG55" s="73"/>
      <c r="AH55" s="73"/>
      <c r="AI55" s="76"/>
      <c r="AJ55" s="92"/>
      <c r="AK55" s="136" t="s">
        <v>175</v>
      </c>
      <c r="AL55" s="86" t="s">
        <v>76</v>
      </c>
      <c r="AM55" s="82">
        <v>1689</v>
      </c>
      <c r="AN55" s="114">
        <v>100</v>
      </c>
      <c r="AO55" s="114">
        <v>272</v>
      </c>
      <c r="AP55" s="114">
        <v>137</v>
      </c>
      <c r="AQ55" s="114">
        <v>162</v>
      </c>
      <c r="AR55" s="114">
        <v>187</v>
      </c>
      <c r="AS55" s="114">
        <v>125</v>
      </c>
      <c r="AT55" s="114">
        <v>145</v>
      </c>
      <c r="AU55" s="114">
        <v>144</v>
      </c>
      <c r="AV55" s="114">
        <v>143</v>
      </c>
      <c r="AW55" s="114">
        <v>149</v>
      </c>
      <c r="AX55" s="83">
        <v>125</v>
      </c>
      <c r="AY55" s="84">
        <v>100</v>
      </c>
      <c r="AZ55" s="84">
        <v>5.9</v>
      </c>
      <c r="BA55" s="84">
        <v>16.100000000000001</v>
      </c>
      <c r="BB55" s="84">
        <v>8.1</v>
      </c>
      <c r="BC55" s="84">
        <v>9.6</v>
      </c>
      <c r="BD55" s="84">
        <v>11.1</v>
      </c>
      <c r="BE55" s="84">
        <v>7.4</v>
      </c>
      <c r="BF55" s="84">
        <v>8.6</v>
      </c>
      <c r="BG55" s="84">
        <v>8.5</v>
      </c>
      <c r="BH55" s="84">
        <v>8.5</v>
      </c>
      <c r="BI55" s="84">
        <v>8.8000000000000007</v>
      </c>
      <c r="BJ55" s="84">
        <v>7.4</v>
      </c>
      <c r="BK55" s="125"/>
      <c r="BL55" s="127" t="s">
        <v>175</v>
      </c>
      <c r="BM55" s="122"/>
      <c r="BN55" s="73"/>
      <c r="BO55" s="73"/>
      <c r="BP55" s="76"/>
      <c r="BQ55" s="92"/>
      <c r="BR55" s="136" t="s">
        <v>175</v>
      </c>
      <c r="BS55" s="86" t="s">
        <v>76</v>
      </c>
      <c r="BT55" s="82">
        <v>3068</v>
      </c>
      <c r="BU55" s="114">
        <v>197</v>
      </c>
      <c r="BV55" s="114">
        <v>372</v>
      </c>
      <c r="BW55" s="114">
        <v>199</v>
      </c>
      <c r="BX55" s="114">
        <v>204</v>
      </c>
      <c r="BY55" s="114">
        <v>226</v>
      </c>
      <c r="BZ55" s="114">
        <v>254</v>
      </c>
      <c r="CA55" s="114">
        <v>303</v>
      </c>
      <c r="CB55" s="114">
        <v>322</v>
      </c>
      <c r="CC55" s="114">
        <v>365</v>
      </c>
      <c r="CD55" s="114">
        <v>356</v>
      </c>
      <c r="CE55" s="83">
        <v>270</v>
      </c>
      <c r="CF55" s="84">
        <v>100</v>
      </c>
      <c r="CG55" s="84">
        <v>6.4</v>
      </c>
      <c r="CH55" s="84">
        <v>12.1</v>
      </c>
      <c r="CI55" s="84">
        <v>6.5</v>
      </c>
      <c r="CJ55" s="84">
        <v>6.6</v>
      </c>
      <c r="CK55" s="84">
        <v>7.4</v>
      </c>
      <c r="CL55" s="84">
        <v>8.3000000000000007</v>
      </c>
      <c r="CM55" s="84">
        <v>9.9</v>
      </c>
      <c r="CN55" s="84">
        <v>10.5</v>
      </c>
      <c r="CO55" s="84">
        <v>11.9</v>
      </c>
      <c r="CP55" s="84">
        <v>11.6</v>
      </c>
      <c r="CQ55" s="84">
        <v>8.8000000000000007</v>
      </c>
      <c r="CR55" s="125"/>
      <c r="CS55" s="127" t="s">
        <v>175</v>
      </c>
      <c r="CT55" s="122"/>
      <c r="CU55" s="73"/>
    </row>
    <row r="56" spans="1:99" s="79" customFormat="1" ht="9.6" customHeight="1">
      <c r="A56" s="73"/>
      <c r="B56" s="76"/>
      <c r="C56" s="92"/>
      <c r="D56" s="136" t="s">
        <v>179</v>
      </c>
      <c r="E56" s="86" t="s">
        <v>78</v>
      </c>
      <c r="F56" s="82">
        <v>3282</v>
      </c>
      <c r="G56" s="114">
        <v>28</v>
      </c>
      <c r="H56" s="114">
        <v>284</v>
      </c>
      <c r="I56" s="114">
        <v>329</v>
      </c>
      <c r="J56" s="114">
        <v>326</v>
      </c>
      <c r="K56" s="114">
        <v>319</v>
      </c>
      <c r="L56" s="114">
        <v>306</v>
      </c>
      <c r="M56" s="114">
        <v>319</v>
      </c>
      <c r="N56" s="114">
        <v>294</v>
      </c>
      <c r="O56" s="114">
        <v>328</v>
      </c>
      <c r="P56" s="114">
        <v>347</v>
      </c>
      <c r="Q56" s="83">
        <v>402</v>
      </c>
      <c r="R56" s="84">
        <v>100</v>
      </c>
      <c r="S56" s="84">
        <v>0.9</v>
      </c>
      <c r="T56" s="84">
        <v>8.6999999999999993</v>
      </c>
      <c r="U56" s="84">
        <v>10</v>
      </c>
      <c r="V56" s="84">
        <v>9.9</v>
      </c>
      <c r="W56" s="84">
        <v>9.6999999999999993</v>
      </c>
      <c r="X56" s="84">
        <v>9.3000000000000007</v>
      </c>
      <c r="Y56" s="84">
        <v>9.6999999999999993</v>
      </c>
      <c r="Z56" s="84">
        <v>9</v>
      </c>
      <c r="AA56" s="84">
        <v>10</v>
      </c>
      <c r="AB56" s="84">
        <v>10.6</v>
      </c>
      <c r="AC56" s="84">
        <v>12.2</v>
      </c>
      <c r="AD56" s="125"/>
      <c r="AE56" s="127" t="s">
        <v>179</v>
      </c>
      <c r="AF56" s="122"/>
      <c r="AG56" s="73"/>
      <c r="AH56" s="73"/>
      <c r="AI56" s="76"/>
      <c r="AJ56" s="92"/>
      <c r="AK56" s="136" t="s">
        <v>179</v>
      </c>
      <c r="AL56" s="86" t="s">
        <v>78</v>
      </c>
      <c r="AM56" s="82">
        <v>1269</v>
      </c>
      <c r="AN56" s="114">
        <v>11</v>
      </c>
      <c r="AO56" s="114">
        <v>108</v>
      </c>
      <c r="AP56" s="114">
        <v>138</v>
      </c>
      <c r="AQ56" s="114">
        <v>158</v>
      </c>
      <c r="AR56" s="114">
        <v>136</v>
      </c>
      <c r="AS56" s="114">
        <v>107</v>
      </c>
      <c r="AT56" s="114">
        <v>126</v>
      </c>
      <c r="AU56" s="114">
        <v>93</v>
      </c>
      <c r="AV56" s="114">
        <v>108</v>
      </c>
      <c r="AW56" s="114">
        <v>109</v>
      </c>
      <c r="AX56" s="83">
        <v>175</v>
      </c>
      <c r="AY56" s="84">
        <v>100</v>
      </c>
      <c r="AZ56" s="84">
        <v>0.9</v>
      </c>
      <c r="BA56" s="84">
        <v>8.5</v>
      </c>
      <c r="BB56" s="84">
        <v>10.9</v>
      </c>
      <c r="BC56" s="84">
        <v>12.5</v>
      </c>
      <c r="BD56" s="84">
        <v>10.7</v>
      </c>
      <c r="BE56" s="84">
        <v>8.4</v>
      </c>
      <c r="BF56" s="84">
        <v>9.9</v>
      </c>
      <c r="BG56" s="84">
        <v>7.3</v>
      </c>
      <c r="BH56" s="84">
        <v>8.5</v>
      </c>
      <c r="BI56" s="84">
        <v>8.6</v>
      </c>
      <c r="BJ56" s="84">
        <v>13.8</v>
      </c>
      <c r="BK56" s="125"/>
      <c r="BL56" s="127" t="s">
        <v>179</v>
      </c>
      <c r="BM56" s="122"/>
      <c r="BN56" s="73"/>
      <c r="BO56" s="73"/>
      <c r="BP56" s="76"/>
      <c r="BQ56" s="92"/>
      <c r="BR56" s="136" t="s">
        <v>179</v>
      </c>
      <c r="BS56" s="86" t="s">
        <v>78</v>
      </c>
      <c r="BT56" s="82">
        <v>2013</v>
      </c>
      <c r="BU56" s="114">
        <v>17</v>
      </c>
      <c r="BV56" s="114">
        <v>176</v>
      </c>
      <c r="BW56" s="114">
        <v>191</v>
      </c>
      <c r="BX56" s="114">
        <v>168</v>
      </c>
      <c r="BY56" s="114">
        <v>183</v>
      </c>
      <c r="BZ56" s="114">
        <v>199</v>
      </c>
      <c r="CA56" s="114">
        <v>193</v>
      </c>
      <c r="CB56" s="114">
        <v>201</v>
      </c>
      <c r="CC56" s="114">
        <v>220</v>
      </c>
      <c r="CD56" s="114">
        <v>238</v>
      </c>
      <c r="CE56" s="83">
        <v>227</v>
      </c>
      <c r="CF56" s="84">
        <v>100</v>
      </c>
      <c r="CG56" s="84">
        <v>0.8</v>
      </c>
      <c r="CH56" s="84">
        <v>8.6999999999999993</v>
      </c>
      <c r="CI56" s="84">
        <v>9.5</v>
      </c>
      <c r="CJ56" s="84">
        <v>8.3000000000000007</v>
      </c>
      <c r="CK56" s="84">
        <v>9.1</v>
      </c>
      <c r="CL56" s="84">
        <v>9.9</v>
      </c>
      <c r="CM56" s="84">
        <v>9.6</v>
      </c>
      <c r="CN56" s="84">
        <v>10</v>
      </c>
      <c r="CO56" s="84">
        <v>10.9</v>
      </c>
      <c r="CP56" s="84">
        <v>11.8</v>
      </c>
      <c r="CQ56" s="84">
        <v>11.3</v>
      </c>
      <c r="CR56" s="125"/>
      <c r="CS56" s="127" t="s">
        <v>179</v>
      </c>
      <c r="CT56" s="122"/>
      <c r="CU56" s="73"/>
    </row>
    <row r="57" spans="1:99" s="79" customFormat="1" ht="9.6" customHeight="1">
      <c r="A57" s="73"/>
      <c r="B57" s="76"/>
      <c r="C57" s="92"/>
      <c r="D57" s="136" t="s">
        <v>180</v>
      </c>
      <c r="E57" s="86" t="s">
        <v>79</v>
      </c>
      <c r="F57" s="82">
        <v>5088</v>
      </c>
      <c r="G57" s="114">
        <v>37</v>
      </c>
      <c r="H57" s="114">
        <v>251</v>
      </c>
      <c r="I57" s="114">
        <v>285</v>
      </c>
      <c r="J57" s="114">
        <v>445</v>
      </c>
      <c r="K57" s="114">
        <v>661</v>
      </c>
      <c r="L57" s="114">
        <v>640</v>
      </c>
      <c r="M57" s="114">
        <v>728</v>
      </c>
      <c r="N57" s="114">
        <v>749</v>
      </c>
      <c r="O57" s="114">
        <v>670</v>
      </c>
      <c r="P57" s="114">
        <v>374</v>
      </c>
      <c r="Q57" s="83">
        <v>248</v>
      </c>
      <c r="R57" s="84">
        <v>100</v>
      </c>
      <c r="S57" s="84">
        <v>0.7</v>
      </c>
      <c r="T57" s="84">
        <v>4.9000000000000004</v>
      </c>
      <c r="U57" s="84">
        <v>5.6</v>
      </c>
      <c r="V57" s="84">
        <v>8.6999999999999993</v>
      </c>
      <c r="W57" s="84">
        <v>13</v>
      </c>
      <c r="X57" s="84">
        <v>12.6</v>
      </c>
      <c r="Y57" s="84">
        <v>14.3</v>
      </c>
      <c r="Z57" s="84">
        <v>14.7</v>
      </c>
      <c r="AA57" s="84">
        <v>13.2</v>
      </c>
      <c r="AB57" s="84">
        <v>7.4</v>
      </c>
      <c r="AC57" s="84">
        <v>4.9000000000000004</v>
      </c>
      <c r="AD57" s="125"/>
      <c r="AE57" s="127" t="s">
        <v>180</v>
      </c>
      <c r="AF57" s="122"/>
      <c r="AG57" s="73"/>
      <c r="AH57" s="73"/>
      <c r="AI57" s="76"/>
      <c r="AJ57" s="92"/>
      <c r="AK57" s="136" t="s">
        <v>180</v>
      </c>
      <c r="AL57" s="86" t="s">
        <v>79</v>
      </c>
      <c r="AM57" s="82">
        <v>2582</v>
      </c>
      <c r="AN57" s="114">
        <v>12</v>
      </c>
      <c r="AO57" s="114">
        <v>107</v>
      </c>
      <c r="AP57" s="114">
        <v>111</v>
      </c>
      <c r="AQ57" s="114">
        <v>185</v>
      </c>
      <c r="AR57" s="114">
        <v>314</v>
      </c>
      <c r="AS57" s="114">
        <v>304</v>
      </c>
      <c r="AT57" s="114">
        <v>337</v>
      </c>
      <c r="AU57" s="114">
        <v>386</v>
      </c>
      <c r="AV57" s="114">
        <v>404</v>
      </c>
      <c r="AW57" s="114">
        <v>258</v>
      </c>
      <c r="AX57" s="83">
        <v>164</v>
      </c>
      <c r="AY57" s="84">
        <v>100</v>
      </c>
      <c r="AZ57" s="84">
        <v>0.5</v>
      </c>
      <c r="BA57" s="84">
        <v>4.0999999999999996</v>
      </c>
      <c r="BB57" s="84">
        <v>4.3</v>
      </c>
      <c r="BC57" s="84">
        <v>7.2</v>
      </c>
      <c r="BD57" s="84">
        <v>12.2</v>
      </c>
      <c r="BE57" s="84">
        <v>11.8</v>
      </c>
      <c r="BF57" s="84">
        <v>13.1</v>
      </c>
      <c r="BG57" s="84">
        <v>14.9</v>
      </c>
      <c r="BH57" s="84">
        <v>15.6</v>
      </c>
      <c r="BI57" s="84">
        <v>10</v>
      </c>
      <c r="BJ57" s="84">
        <v>6.4</v>
      </c>
      <c r="BK57" s="125"/>
      <c r="BL57" s="127" t="s">
        <v>180</v>
      </c>
      <c r="BM57" s="122"/>
      <c r="BN57" s="73"/>
      <c r="BO57" s="73"/>
      <c r="BP57" s="76"/>
      <c r="BQ57" s="92"/>
      <c r="BR57" s="136" t="s">
        <v>180</v>
      </c>
      <c r="BS57" s="86" t="s">
        <v>79</v>
      </c>
      <c r="BT57" s="82">
        <v>2506</v>
      </c>
      <c r="BU57" s="114">
        <v>25</v>
      </c>
      <c r="BV57" s="114">
        <v>144</v>
      </c>
      <c r="BW57" s="114">
        <v>174</v>
      </c>
      <c r="BX57" s="114">
        <v>260</v>
      </c>
      <c r="BY57" s="114">
        <v>347</v>
      </c>
      <c r="BZ57" s="114">
        <v>336</v>
      </c>
      <c r="CA57" s="114">
        <v>391</v>
      </c>
      <c r="CB57" s="114">
        <v>363</v>
      </c>
      <c r="CC57" s="114">
        <v>266</v>
      </c>
      <c r="CD57" s="114">
        <v>116</v>
      </c>
      <c r="CE57" s="83">
        <v>84</v>
      </c>
      <c r="CF57" s="84">
        <v>100</v>
      </c>
      <c r="CG57" s="84">
        <v>1</v>
      </c>
      <c r="CH57" s="84">
        <v>5.7</v>
      </c>
      <c r="CI57" s="84">
        <v>6.9</v>
      </c>
      <c r="CJ57" s="84">
        <v>10.4</v>
      </c>
      <c r="CK57" s="84">
        <v>13.8</v>
      </c>
      <c r="CL57" s="84">
        <v>13.4</v>
      </c>
      <c r="CM57" s="84">
        <v>15.6</v>
      </c>
      <c r="CN57" s="84">
        <v>14.5</v>
      </c>
      <c r="CO57" s="84">
        <v>10.6</v>
      </c>
      <c r="CP57" s="84">
        <v>4.5999999999999996</v>
      </c>
      <c r="CQ57" s="84">
        <v>3.4</v>
      </c>
      <c r="CR57" s="125"/>
      <c r="CS57" s="127" t="s">
        <v>180</v>
      </c>
      <c r="CT57" s="122"/>
      <c r="CU57" s="73"/>
    </row>
    <row r="58" spans="1:99" s="79" customFormat="1" ht="9.6" customHeight="1">
      <c r="A58" s="73"/>
      <c r="B58" s="76"/>
      <c r="C58" s="92"/>
      <c r="D58" s="136" t="s">
        <v>181</v>
      </c>
      <c r="E58" s="86" t="s">
        <v>82</v>
      </c>
      <c r="F58" s="82">
        <v>11717</v>
      </c>
      <c r="G58" s="114">
        <v>61</v>
      </c>
      <c r="H58" s="114">
        <v>930</v>
      </c>
      <c r="I58" s="114">
        <v>1389</v>
      </c>
      <c r="J58" s="114">
        <v>1578</v>
      </c>
      <c r="K58" s="114">
        <v>1487</v>
      </c>
      <c r="L58" s="114">
        <v>1300</v>
      </c>
      <c r="M58" s="114">
        <v>1329</v>
      </c>
      <c r="N58" s="114">
        <v>1316</v>
      </c>
      <c r="O58" s="114">
        <v>1116</v>
      </c>
      <c r="P58" s="114">
        <v>724</v>
      </c>
      <c r="Q58" s="83">
        <v>487</v>
      </c>
      <c r="R58" s="84">
        <v>100</v>
      </c>
      <c r="S58" s="84">
        <v>0.5</v>
      </c>
      <c r="T58" s="84">
        <v>7.9</v>
      </c>
      <c r="U58" s="84">
        <v>11.9</v>
      </c>
      <c r="V58" s="84">
        <v>13.5</v>
      </c>
      <c r="W58" s="84">
        <v>12.7</v>
      </c>
      <c r="X58" s="84">
        <v>11.1</v>
      </c>
      <c r="Y58" s="84">
        <v>11.3</v>
      </c>
      <c r="Z58" s="84">
        <v>11.2</v>
      </c>
      <c r="AA58" s="84">
        <v>9.5</v>
      </c>
      <c r="AB58" s="84">
        <v>6.2</v>
      </c>
      <c r="AC58" s="84">
        <v>4.2</v>
      </c>
      <c r="AD58" s="125"/>
      <c r="AE58" s="127" t="s">
        <v>181</v>
      </c>
      <c r="AF58" s="122"/>
      <c r="AG58" s="73"/>
      <c r="AH58" s="73"/>
      <c r="AI58" s="76"/>
      <c r="AJ58" s="92"/>
      <c r="AK58" s="136" t="s">
        <v>181</v>
      </c>
      <c r="AL58" s="86" t="s">
        <v>82</v>
      </c>
      <c r="AM58" s="82">
        <v>3065</v>
      </c>
      <c r="AN58" s="114">
        <v>10</v>
      </c>
      <c r="AO58" s="114">
        <v>183</v>
      </c>
      <c r="AP58" s="114">
        <v>306</v>
      </c>
      <c r="AQ58" s="114">
        <v>374</v>
      </c>
      <c r="AR58" s="114">
        <v>344</v>
      </c>
      <c r="AS58" s="114">
        <v>313</v>
      </c>
      <c r="AT58" s="114">
        <v>328</v>
      </c>
      <c r="AU58" s="114">
        <v>311</v>
      </c>
      <c r="AV58" s="114">
        <v>316</v>
      </c>
      <c r="AW58" s="114">
        <v>294</v>
      </c>
      <c r="AX58" s="83">
        <v>286</v>
      </c>
      <c r="AY58" s="84">
        <v>100</v>
      </c>
      <c r="AZ58" s="84">
        <v>0.3</v>
      </c>
      <c r="BA58" s="84">
        <v>6</v>
      </c>
      <c r="BB58" s="84">
        <v>10</v>
      </c>
      <c r="BC58" s="84">
        <v>12.2</v>
      </c>
      <c r="BD58" s="84">
        <v>11.2</v>
      </c>
      <c r="BE58" s="84">
        <v>10.199999999999999</v>
      </c>
      <c r="BF58" s="84">
        <v>10.7</v>
      </c>
      <c r="BG58" s="84">
        <v>10.1</v>
      </c>
      <c r="BH58" s="84">
        <v>10.3</v>
      </c>
      <c r="BI58" s="84">
        <v>9.6</v>
      </c>
      <c r="BJ58" s="84">
        <v>9.3000000000000007</v>
      </c>
      <c r="BK58" s="125"/>
      <c r="BL58" s="127" t="s">
        <v>181</v>
      </c>
      <c r="BM58" s="122"/>
      <c r="BN58" s="73"/>
      <c r="BO58" s="73"/>
      <c r="BP58" s="76"/>
      <c r="BQ58" s="92"/>
      <c r="BR58" s="136" t="s">
        <v>181</v>
      </c>
      <c r="BS58" s="86" t="s">
        <v>82</v>
      </c>
      <c r="BT58" s="82">
        <v>8652</v>
      </c>
      <c r="BU58" s="114">
        <v>51</v>
      </c>
      <c r="BV58" s="114">
        <v>747</v>
      </c>
      <c r="BW58" s="114">
        <v>1083</v>
      </c>
      <c r="BX58" s="114">
        <v>1204</v>
      </c>
      <c r="BY58" s="114">
        <v>1143</v>
      </c>
      <c r="BZ58" s="114">
        <v>987</v>
      </c>
      <c r="CA58" s="114">
        <v>1001</v>
      </c>
      <c r="CB58" s="114">
        <v>1005</v>
      </c>
      <c r="CC58" s="114">
        <v>800</v>
      </c>
      <c r="CD58" s="114">
        <v>430</v>
      </c>
      <c r="CE58" s="83">
        <v>201</v>
      </c>
      <c r="CF58" s="84">
        <v>100</v>
      </c>
      <c r="CG58" s="84">
        <v>0.6</v>
      </c>
      <c r="CH58" s="84">
        <v>8.6</v>
      </c>
      <c r="CI58" s="84">
        <v>12.5</v>
      </c>
      <c r="CJ58" s="84">
        <v>13.9</v>
      </c>
      <c r="CK58" s="84">
        <v>13.2</v>
      </c>
      <c r="CL58" s="84">
        <v>11.4</v>
      </c>
      <c r="CM58" s="84">
        <v>11.6</v>
      </c>
      <c r="CN58" s="84">
        <v>11.6</v>
      </c>
      <c r="CO58" s="84">
        <v>9.1999999999999993</v>
      </c>
      <c r="CP58" s="84">
        <v>5</v>
      </c>
      <c r="CQ58" s="84">
        <v>2.2999999999999998</v>
      </c>
      <c r="CR58" s="125"/>
      <c r="CS58" s="127" t="s">
        <v>181</v>
      </c>
      <c r="CT58" s="122"/>
      <c r="CU58" s="73"/>
    </row>
    <row r="59" spans="1:99" s="79" customFormat="1" ht="9.6" customHeight="1">
      <c r="A59" s="73"/>
      <c r="B59" s="76"/>
      <c r="C59" s="92"/>
      <c r="D59" s="136" t="s">
        <v>182</v>
      </c>
      <c r="E59" s="86" t="s">
        <v>81</v>
      </c>
      <c r="F59" s="82">
        <v>662</v>
      </c>
      <c r="G59" s="114">
        <v>2</v>
      </c>
      <c r="H59" s="114">
        <v>33</v>
      </c>
      <c r="I59" s="114">
        <v>64</v>
      </c>
      <c r="J59" s="114">
        <v>80</v>
      </c>
      <c r="K59" s="114">
        <v>115</v>
      </c>
      <c r="L59" s="114">
        <v>94</v>
      </c>
      <c r="M59" s="114">
        <v>78</v>
      </c>
      <c r="N59" s="114">
        <v>73</v>
      </c>
      <c r="O59" s="114">
        <v>76</v>
      </c>
      <c r="P59" s="114">
        <v>39</v>
      </c>
      <c r="Q59" s="83">
        <v>8</v>
      </c>
      <c r="R59" s="84">
        <v>100</v>
      </c>
      <c r="S59" s="84">
        <v>0.3</v>
      </c>
      <c r="T59" s="84">
        <v>5</v>
      </c>
      <c r="U59" s="84">
        <v>9.6999999999999993</v>
      </c>
      <c r="V59" s="84">
        <v>12.1</v>
      </c>
      <c r="W59" s="84">
        <v>17.399999999999999</v>
      </c>
      <c r="X59" s="84">
        <v>14.2</v>
      </c>
      <c r="Y59" s="84">
        <v>11.8</v>
      </c>
      <c r="Z59" s="84">
        <v>11</v>
      </c>
      <c r="AA59" s="84">
        <v>11.5</v>
      </c>
      <c r="AB59" s="84">
        <v>5.9</v>
      </c>
      <c r="AC59" s="84">
        <v>1.2</v>
      </c>
      <c r="AD59" s="125"/>
      <c r="AE59" s="127" t="s">
        <v>182</v>
      </c>
      <c r="AF59" s="122"/>
      <c r="AG59" s="73"/>
      <c r="AH59" s="73"/>
      <c r="AI59" s="76"/>
      <c r="AJ59" s="92"/>
      <c r="AK59" s="136" t="s">
        <v>182</v>
      </c>
      <c r="AL59" s="86" t="s">
        <v>81</v>
      </c>
      <c r="AM59" s="82">
        <v>376</v>
      </c>
      <c r="AN59" s="114">
        <v>1</v>
      </c>
      <c r="AO59" s="114">
        <v>16</v>
      </c>
      <c r="AP59" s="114">
        <v>37</v>
      </c>
      <c r="AQ59" s="114">
        <v>45</v>
      </c>
      <c r="AR59" s="114">
        <v>65</v>
      </c>
      <c r="AS59" s="114">
        <v>62</v>
      </c>
      <c r="AT59" s="114">
        <v>50</v>
      </c>
      <c r="AU59" s="114">
        <v>36</v>
      </c>
      <c r="AV59" s="114">
        <v>39</v>
      </c>
      <c r="AW59" s="114">
        <v>22</v>
      </c>
      <c r="AX59" s="83">
        <v>3</v>
      </c>
      <c r="AY59" s="84">
        <v>100</v>
      </c>
      <c r="AZ59" s="84">
        <v>0.3</v>
      </c>
      <c r="BA59" s="84">
        <v>4.3</v>
      </c>
      <c r="BB59" s="84">
        <v>9.8000000000000007</v>
      </c>
      <c r="BC59" s="84">
        <v>12</v>
      </c>
      <c r="BD59" s="84">
        <v>17.3</v>
      </c>
      <c r="BE59" s="84">
        <v>16.5</v>
      </c>
      <c r="BF59" s="84">
        <v>13.3</v>
      </c>
      <c r="BG59" s="84">
        <v>9.6</v>
      </c>
      <c r="BH59" s="84">
        <v>10.4</v>
      </c>
      <c r="BI59" s="84">
        <v>5.9</v>
      </c>
      <c r="BJ59" s="84">
        <v>0.8</v>
      </c>
      <c r="BK59" s="125"/>
      <c r="BL59" s="127" t="s">
        <v>182</v>
      </c>
      <c r="BM59" s="122"/>
      <c r="BN59" s="73"/>
      <c r="BO59" s="73"/>
      <c r="BP59" s="76"/>
      <c r="BQ59" s="92"/>
      <c r="BR59" s="136" t="s">
        <v>182</v>
      </c>
      <c r="BS59" s="86" t="s">
        <v>81</v>
      </c>
      <c r="BT59" s="82">
        <v>286</v>
      </c>
      <c r="BU59" s="114">
        <v>1</v>
      </c>
      <c r="BV59" s="114">
        <v>17</v>
      </c>
      <c r="BW59" s="114">
        <v>27</v>
      </c>
      <c r="BX59" s="114">
        <v>35</v>
      </c>
      <c r="BY59" s="114">
        <v>50</v>
      </c>
      <c r="BZ59" s="114">
        <v>32</v>
      </c>
      <c r="CA59" s="114">
        <v>28</v>
      </c>
      <c r="CB59" s="114">
        <v>37</v>
      </c>
      <c r="CC59" s="114">
        <v>37</v>
      </c>
      <c r="CD59" s="114">
        <v>17</v>
      </c>
      <c r="CE59" s="83">
        <v>5</v>
      </c>
      <c r="CF59" s="84">
        <v>100</v>
      </c>
      <c r="CG59" s="84">
        <v>0.3</v>
      </c>
      <c r="CH59" s="84">
        <v>5.9</v>
      </c>
      <c r="CI59" s="84">
        <v>9.4</v>
      </c>
      <c r="CJ59" s="84">
        <v>12.2</v>
      </c>
      <c r="CK59" s="84">
        <v>17.5</v>
      </c>
      <c r="CL59" s="84">
        <v>11.2</v>
      </c>
      <c r="CM59" s="84">
        <v>9.8000000000000007</v>
      </c>
      <c r="CN59" s="84">
        <v>12.9</v>
      </c>
      <c r="CO59" s="84">
        <v>12.9</v>
      </c>
      <c r="CP59" s="84">
        <v>5.9</v>
      </c>
      <c r="CQ59" s="84">
        <v>1.7</v>
      </c>
      <c r="CR59" s="125"/>
      <c r="CS59" s="127" t="s">
        <v>182</v>
      </c>
      <c r="CT59" s="122"/>
      <c r="CU59" s="73"/>
    </row>
    <row r="60" spans="1:99" s="79" customFormat="1" ht="9.6" customHeight="1">
      <c r="A60" s="73"/>
      <c r="B60" s="76"/>
      <c r="C60" s="92"/>
      <c r="D60" s="136" t="s">
        <v>183</v>
      </c>
      <c r="E60" s="86" t="s">
        <v>83</v>
      </c>
      <c r="F60" s="82">
        <v>4052</v>
      </c>
      <c r="G60" s="114">
        <v>27</v>
      </c>
      <c r="H60" s="114">
        <v>123</v>
      </c>
      <c r="I60" s="114">
        <v>256</v>
      </c>
      <c r="J60" s="114">
        <v>324</v>
      </c>
      <c r="K60" s="114">
        <v>402</v>
      </c>
      <c r="L60" s="114">
        <v>338</v>
      </c>
      <c r="M60" s="114">
        <v>446</v>
      </c>
      <c r="N60" s="114">
        <v>454</v>
      </c>
      <c r="O60" s="114">
        <v>512</v>
      </c>
      <c r="P60" s="114">
        <v>675</v>
      </c>
      <c r="Q60" s="83">
        <v>495</v>
      </c>
      <c r="R60" s="84">
        <v>100</v>
      </c>
      <c r="S60" s="84">
        <v>0.7</v>
      </c>
      <c r="T60" s="84">
        <v>3</v>
      </c>
      <c r="U60" s="84">
        <v>6.3</v>
      </c>
      <c r="V60" s="84">
        <v>8</v>
      </c>
      <c r="W60" s="84">
        <v>9.9</v>
      </c>
      <c r="X60" s="84">
        <v>8.3000000000000007</v>
      </c>
      <c r="Y60" s="84">
        <v>11</v>
      </c>
      <c r="Z60" s="84">
        <v>11.2</v>
      </c>
      <c r="AA60" s="84">
        <v>12.6</v>
      </c>
      <c r="AB60" s="84">
        <v>16.7</v>
      </c>
      <c r="AC60" s="84">
        <v>12.2</v>
      </c>
      <c r="AD60" s="125"/>
      <c r="AE60" s="127" t="s">
        <v>183</v>
      </c>
      <c r="AF60" s="122"/>
      <c r="AG60" s="73"/>
      <c r="AH60" s="73"/>
      <c r="AI60" s="76"/>
      <c r="AJ60" s="92"/>
      <c r="AK60" s="136" t="s">
        <v>183</v>
      </c>
      <c r="AL60" s="86" t="s">
        <v>83</v>
      </c>
      <c r="AM60" s="82">
        <v>2404</v>
      </c>
      <c r="AN60" s="114">
        <v>18</v>
      </c>
      <c r="AO60" s="114">
        <v>85</v>
      </c>
      <c r="AP60" s="114">
        <v>154</v>
      </c>
      <c r="AQ60" s="114">
        <v>228</v>
      </c>
      <c r="AR60" s="114">
        <v>237</v>
      </c>
      <c r="AS60" s="114">
        <v>195</v>
      </c>
      <c r="AT60" s="114">
        <v>247</v>
      </c>
      <c r="AU60" s="114">
        <v>260</v>
      </c>
      <c r="AV60" s="114">
        <v>272</v>
      </c>
      <c r="AW60" s="114">
        <v>397</v>
      </c>
      <c r="AX60" s="83">
        <v>311</v>
      </c>
      <c r="AY60" s="84">
        <v>100</v>
      </c>
      <c r="AZ60" s="84">
        <v>0.7</v>
      </c>
      <c r="BA60" s="84">
        <v>3.5</v>
      </c>
      <c r="BB60" s="84">
        <v>6.4</v>
      </c>
      <c r="BC60" s="84">
        <v>9.5</v>
      </c>
      <c r="BD60" s="84">
        <v>9.9</v>
      </c>
      <c r="BE60" s="84">
        <v>8.1</v>
      </c>
      <c r="BF60" s="84">
        <v>10.3</v>
      </c>
      <c r="BG60" s="84">
        <v>10.8</v>
      </c>
      <c r="BH60" s="84">
        <v>11.3</v>
      </c>
      <c r="BI60" s="84">
        <v>16.5</v>
      </c>
      <c r="BJ60" s="84">
        <v>12.9</v>
      </c>
      <c r="BK60" s="125"/>
      <c r="BL60" s="127" t="s">
        <v>183</v>
      </c>
      <c r="BM60" s="122"/>
      <c r="BN60" s="73"/>
      <c r="BO60" s="73"/>
      <c r="BP60" s="76"/>
      <c r="BQ60" s="92"/>
      <c r="BR60" s="136" t="s">
        <v>183</v>
      </c>
      <c r="BS60" s="86" t="s">
        <v>83</v>
      </c>
      <c r="BT60" s="82">
        <v>1648</v>
      </c>
      <c r="BU60" s="114">
        <v>9</v>
      </c>
      <c r="BV60" s="114">
        <v>38</v>
      </c>
      <c r="BW60" s="114">
        <v>102</v>
      </c>
      <c r="BX60" s="114">
        <v>96</v>
      </c>
      <c r="BY60" s="114">
        <v>165</v>
      </c>
      <c r="BZ60" s="114">
        <v>143</v>
      </c>
      <c r="CA60" s="114">
        <v>199</v>
      </c>
      <c r="CB60" s="114">
        <v>194</v>
      </c>
      <c r="CC60" s="114">
        <v>240</v>
      </c>
      <c r="CD60" s="114">
        <v>278</v>
      </c>
      <c r="CE60" s="83">
        <v>184</v>
      </c>
      <c r="CF60" s="84">
        <v>100</v>
      </c>
      <c r="CG60" s="84">
        <v>0.5</v>
      </c>
      <c r="CH60" s="84">
        <v>2.2999999999999998</v>
      </c>
      <c r="CI60" s="84">
        <v>6.2</v>
      </c>
      <c r="CJ60" s="84">
        <v>5.8</v>
      </c>
      <c r="CK60" s="84">
        <v>10</v>
      </c>
      <c r="CL60" s="84">
        <v>8.6999999999999993</v>
      </c>
      <c r="CM60" s="84">
        <v>12.1</v>
      </c>
      <c r="CN60" s="84">
        <v>11.8</v>
      </c>
      <c r="CO60" s="84">
        <v>14.6</v>
      </c>
      <c r="CP60" s="84">
        <v>16.899999999999999</v>
      </c>
      <c r="CQ60" s="84">
        <v>11.2</v>
      </c>
      <c r="CR60" s="125"/>
      <c r="CS60" s="127" t="s">
        <v>183</v>
      </c>
      <c r="CT60" s="122"/>
      <c r="CU60" s="73"/>
    </row>
    <row r="61" spans="1:99" s="79" customFormat="1" ht="9.6" customHeight="1">
      <c r="A61" s="73"/>
      <c r="B61" s="76"/>
      <c r="C61" s="92"/>
      <c r="D61" s="136" t="s">
        <v>226</v>
      </c>
      <c r="E61" s="137" t="s">
        <v>84</v>
      </c>
      <c r="F61" s="82">
        <v>3518</v>
      </c>
      <c r="G61" s="114">
        <v>36</v>
      </c>
      <c r="H61" s="114">
        <v>318</v>
      </c>
      <c r="I61" s="114">
        <v>332</v>
      </c>
      <c r="J61" s="114">
        <v>397</v>
      </c>
      <c r="K61" s="114">
        <v>430</v>
      </c>
      <c r="L61" s="114">
        <v>468</v>
      </c>
      <c r="M61" s="114">
        <v>478</v>
      </c>
      <c r="N61" s="114">
        <v>461</v>
      </c>
      <c r="O61" s="114">
        <v>372</v>
      </c>
      <c r="P61" s="114">
        <v>158</v>
      </c>
      <c r="Q61" s="83">
        <v>68</v>
      </c>
      <c r="R61" s="84">
        <v>100</v>
      </c>
      <c r="S61" s="84">
        <v>1</v>
      </c>
      <c r="T61" s="84">
        <v>9</v>
      </c>
      <c r="U61" s="84">
        <v>9.4</v>
      </c>
      <c r="V61" s="84">
        <v>11.3</v>
      </c>
      <c r="W61" s="84">
        <v>12.2</v>
      </c>
      <c r="X61" s="84">
        <v>13.3</v>
      </c>
      <c r="Y61" s="84">
        <v>13.6</v>
      </c>
      <c r="Z61" s="84">
        <v>13.1</v>
      </c>
      <c r="AA61" s="84">
        <v>10.6</v>
      </c>
      <c r="AB61" s="84">
        <v>4.5</v>
      </c>
      <c r="AC61" s="84">
        <v>1.9</v>
      </c>
      <c r="AD61" s="125"/>
      <c r="AE61" s="127" t="s">
        <v>226</v>
      </c>
      <c r="AF61" s="122"/>
      <c r="AG61" s="73"/>
      <c r="AH61" s="73"/>
      <c r="AI61" s="76"/>
      <c r="AJ61" s="92"/>
      <c r="AK61" s="136" t="s">
        <v>226</v>
      </c>
      <c r="AL61" s="137" t="s">
        <v>84</v>
      </c>
      <c r="AM61" s="82">
        <v>2759</v>
      </c>
      <c r="AN61" s="114">
        <v>29</v>
      </c>
      <c r="AO61" s="114">
        <v>283</v>
      </c>
      <c r="AP61" s="114">
        <v>258</v>
      </c>
      <c r="AQ61" s="114">
        <v>271</v>
      </c>
      <c r="AR61" s="114">
        <v>316</v>
      </c>
      <c r="AS61" s="114">
        <v>367</v>
      </c>
      <c r="AT61" s="114">
        <v>373</v>
      </c>
      <c r="AU61" s="114">
        <v>393</v>
      </c>
      <c r="AV61" s="114">
        <v>302</v>
      </c>
      <c r="AW61" s="114">
        <v>123</v>
      </c>
      <c r="AX61" s="83">
        <v>44</v>
      </c>
      <c r="AY61" s="84">
        <v>100</v>
      </c>
      <c r="AZ61" s="84">
        <v>1.1000000000000001</v>
      </c>
      <c r="BA61" s="84">
        <v>10.3</v>
      </c>
      <c r="BB61" s="84">
        <v>9.4</v>
      </c>
      <c r="BC61" s="84">
        <v>9.8000000000000007</v>
      </c>
      <c r="BD61" s="84">
        <v>11.5</v>
      </c>
      <c r="BE61" s="84">
        <v>13.3</v>
      </c>
      <c r="BF61" s="84">
        <v>13.5</v>
      </c>
      <c r="BG61" s="84">
        <v>14.2</v>
      </c>
      <c r="BH61" s="84">
        <v>10.9</v>
      </c>
      <c r="BI61" s="84">
        <v>4.5</v>
      </c>
      <c r="BJ61" s="84">
        <v>1.6</v>
      </c>
      <c r="BK61" s="125"/>
      <c r="BL61" s="127" t="s">
        <v>226</v>
      </c>
      <c r="BM61" s="122"/>
      <c r="BN61" s="73"/>
      <c r="BO61" s="73"/>
      <c r="BP61" s="76"/>
      <c r="BQ61" s="92"/>
      <c r="BR61" s="136" t="s">
        <v>226</v>
      </c>
      <c r="BS61" s="137" t="s">
        <v>84</v>
      </c>
      <c r="BT61" s="82">
        <v>759</v>
      </c>
      <c r="BU61" s="114">
        <v>7</v>
      </c>
      <c r="BV61" s="114">
        <v>35</v>
      </c>
      <c r="BW61" s="114">
        <v>74</v>
      </c>
      <c r="BX61" s="114">
        <v>126</v>
      </c>
      <c r="BY61" s="114">
        <v>114</v>
      </c>
      <c r="BZ61" s="114">
        <v>101</v>
      </c>
      <c r="CA61" s="114">
        <v>105</v>
      </c>
      <c r="CB61" s="114">
        <v>68</v>
      </c>
      <c r="CC61" s="114">
        <v>70</v>
      </c>
      <c r="CD61" s="114">
        <v>35</v>
      </c>
      <c r="CE61" s="83">
        <v>24</v>
      </c>
      <c r="CF61" s="84">
        <v>100</v>
      </c>
      <c r="CG61" s="84">
        <v>0.9</v>
      </c>
      <c r="CH61" s="84">
        <v>4.5999999999999996</v>
      </c>
      <c r="CI61" s="84">
        <v>9.6999999999999993</v>
      </c>
      <c r="CJ61" s="84">
        <v>16.600000000000001</v>
      </c>
      <c r="CK61" s="84">
        <v>15</v>
      </c>
      <c r="CL61" s="84">
        <v>13.3</v>
      </c>
      <c r="CM61" s="84">
        <v>13.8</v>
      </c>
      <c r="CN61" s="84">
        <v>9</v>
      </c>
      <c r="CO61" s="84">
        <v>9.1999999999999993</v>
      </c>
      <c r="CP61" s="84">
        <v>4.5999999999999996</v>
      </c>
      <c r="CQ61" s="84">
        <v>3.2</v>
      </c>
      <c r="CR61" s="125"/>
      <c r="CS61" s="127" t="s">
        <v>226</v>
      </c>
      <c r="CT61" s="122"/>
      <c r="CU61" s="73"/>
    </row>
    <row r="62" spans="1:99" s="79" customFormat="1" ht="4.5" customHeight="1">
      <c r="A62" s="73"/>
      <c r="B62" s="76"/>
      <c r="C62" s="92"/>
      <c r="D62" s="138"/>
      <c r="E62" s="92"/>
      <c r="F62" s="82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83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125"/>
      <c r="AE62" s="127"/>
      <c r="AF62" s="122"/>
      <c r="AG62" s="73"/>
      <c r="AH62" s="73"/>
      <c r="AI62" s="76"/>
      <c r="AJ62" s="92"/>
      <c r="AK62" s="138"/>
      <c r="AL62" s="92"/>
      <c r="AM62" s="82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83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125"/>
      <c r="BL62" s="127"/>
      <c r="BM62" s="122"/>
      <c r="BN62" s="73"/>
      <c r="BO62" s="73"/>
      <c r="BP62" s="76"/>
      <c r="BQ62" s="92"/>
      <c r="BR62" s="138"/>
      <c r="BS62" s="92"/>
      <c r="BT62" s="82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83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125"/>
      <c r="CS62" s="127"/>
      <c r="CT62" s="122"/>
      <c r="CU62" s="73"/>
    </row>
    <row r="63" spans="1:99" s="79" customFormat="1" ht="9.6" customHeight="1">
      <c r="A63" s="73"/>
      <c r="B63" s="76"/>
      <c r="C63" s="548" t="s">
        <v>86</v>
      </c>
      <c r="D63" s="548"/>
      <c r="E63" s="548"/>
      <c r="F63" s="82">
        <v>4694</v>
      </c>
      <c r="G63" s="114">
        <v>86</v>
      </c>
      <c r="H63" s="114">
        <v>316</v>
      </c>
      <c r="I63" s="114">
        <v>390</v>
      </c>
      <c r="J63" s="114">
        <v>356</v>
      </c>
      <c r="K63" s="114">
        <v>364</v>
      </c>
      <c r="L63" s="114">
        <v>371</v>
      </c>
      <c r="M63" s="114">
        <v>343</v>
      </c>
      <c r="N63" s="114">
        <v>349</v>
      </c>
      <c r="O63" s="114">
        <v>443</v>
      </c>
      <c r="P63" s="114">
        <v>485</v>
      </c>
      <c r="Q63" s="83">
        <v>1191</v>
      </c>
      <c r="R63" s="115" t="s">
        <v>9</v>
      </c>
      <c r="S63" s="115" t="s">
        <v>9</v>
      </c>
      <c r="T63" s="131" t="s">
        <v>9</v>
      </c>
      <c r="U63" s="131" t="s">
        <v>9</v>
      </c>
      <c r="V63" s="131" t="s">
        <v>9</v>
      </c>
      <c r="W63" s="115" t="s">
        <v>9</v>
      </c>
      <c r="X63" s="115" t="s">
        <v>9</v>
      </c>
      <c r="Y63" s="115" t="s">
        <v>9</v>
      </c>
      <c r="Z63" s="115" t="s">
        <v>9</v>
      </c>
      <c r="AA63" s="115" t="s">
        <v>9</v>
      </c>
      <c r="AB63" s="115" t="s">
        <v>9</v>
      </c>
      <c r="AC63" s="115" t="s">
        <v>9</v>
      </c>
      <c r="AD63" s="125"/>
      <c r="AE63" s="127" t="s">
        <v>227</v>
      </c>
      <c r="AF63" s="122"/>
      <c r="AG63" s="73"/>
      <c r="AH63" s="73"/>
      <c r="AI63" s="76"/>
      <c r="AJ63" s="548" t="s">
        <v>86</v>
      </c>
      <c r="AK63" s="548"/>
      <c r="AL63" s="548"/>
      <c r="AM63" s="82">
        <v>2440</v>
      </c>
      <c r="AN63" s="114">
        <v>36</v>
      </c>
      <c r="AO63" s="114">
        <v>168</v>
      </c>
      <c r="AP63" s="114">
        <v>227</v>
      </c>
      <c r="AQ63" s="114">
        <v>196</v>
      </c>
      <c r="AR63" s="114">
        <v>207</v>
      </c>
      <c r="AS63" s="114">
        <v>210</v>
      </c>
      <c r="AT63" s="114">
        <v>186</v>
      </c>
      <c r="AU63" s="114">
        <v>164</v>
      </c>
      <c r="AV63" s="114">
        <v>240</v>
      </c>
      <c r="AW63" s="114">
        <v>234</v>
      </c>
      <c r="AX63" s="83">
        <v>572</v>
      </c>
      <c r="AY63" s="115" t="s">
        <v>9</v>
      </c>
      <c r="AZ63" s="115" t="s">
        <v>9</v>
      </c>
      <c r="BA63" s="131" t="s">
        <v>9</v>
      </c>
      <c r="BB63" s="131" t="s">
        <v>9</v>
      </c>
      <c r="BC63" s="131" t="s">
        <v>9</v>
      </c>
      <c r="BD63" s="115" t="s">
        <v>9</v>
      </c>
      <c r="BE63" s="115" t="s">
        <v>9</v>
      </c>
      <c r="BF63" s="115" t="s">
        <v>9</v>
      </c>
      <c r="BG63" s="115" t="s">
        <v>9</v>
      </c>
      <c r="BH63" s="115" t="s">
        <v>9</v>
      </c>
      <c r="BI63" s="115" t="s">
        <v>9</v>
      </c>
      <c r="BJ63" s="115" t="s">
        <v>9</v>
      </c>
      <c r="BK63" s="125"/>
      <c r="BL63" s="127" t="s">
        <v>227</v>
      </c>
      <c r="BM63" s="122"/>
      <c r="BN63" s="73"/>
      <c r="BO63" s="73"/>
      <c r="BP63" s="76"/>
      <c r="BQ63" s="548" t="s">
        <v>86</v>
      </c>
      <c r="BR63" s="548"/>
      <c r="BS63" s="548"/>
      <c r="BT63" s="82">
        <v>2254</v>
      </c>
      <c r="BU63" s="114">
        <v>50</v>
      </c>
      <c r="BV63" s="114">
        <v>148</v>
      </c>
      <c r="BW63" s="114">
        <v>163</v>
      </c>
      <c r="BX63" s="114">
        <v>160</v>
      </c>
      <c r="BY63" s="114">
        <v>157</v>
      </c>
      <c r="BZ63" s="114">
        <v>161</v>
      </c>
      <c r="CA63" s="114">
        <v>157</v>
      </c>
      <c r="CB63" s="114">
        <v>185</v>
      </c>
      <c r="CC63" s="114">
        <v>203</v>
      </c>
      <c r="CD63" s="114">
        <v>251</v>
      </c>
      <c r="CE63" s="83">
        <v>619</v>
      </c>
      <c r="CF63" s="115" t="s">
        <v>9</v>
      </c>
      <c r="CG63" s="115" t="s">
        <v>9</v>
      </c>
      <c r="CH63" s="131" t="s">
        <v>9</v>
      </c>
      <c r="CI63" s="131" t="s">
        <v>9</v>
      </c>
      <c r="CJ63" s="131" t="s">
        <v>9</v>
      </c>
      <c r="CK63" s="115" t="s">
        <v>9</v>
      </c>
      <c r="CL63" s="115" t="s">
        <v>9</v>
      </c>
      <c r="CM63" s="115" t="s">
        <v>9</v>
      </c>
      <c r="CN63" s="115" t="s">
        <v>9</v>
      </c>
      <c r="CO63" s="115" t="s">
        <v>9</v>
      </c>
      <c r="CP63" s="115" t="s">
        <v>9</v>
      </c>
      <c r="CQ63" s="115" t="s">
        <v>9</v>
      </c>
      <c r="CR63" s="125"/>
      <c r="CS63" s="127" t="s">
        <v>227</v>
      </c>
      <c r="CT63" s="122"/>
      <c r="CU63" s="73"/>
    </row>
    <row r="64" spans="1:99" s="108" customFormat="1" ht="4.1500000000000004" customHeight="1">
      <c r="A64" s="102"/>
      <c r="B64" s="102"/>
      <c r="C64" s="139"/>
      <c r="D64" s="139"/>
      <c r="E64" s="139"/>
      <c r="F64" s="140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3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33"/>
      <c r="AE64" s="134"/>
      <c r="AF64" s="135"/>
      <c r="AG64" s="102"/>
      <c r="AH64" s="102"/>
      <c r="AI64" s="102"/>
      <c r="AJ64" s="139"/>
      <c r="AK64" s="139"/>
      <c r="AL64" s="139"/>
      <c r="AM64" s="140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3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33"/>
      <c r="BL64" s="134"/>
      <c r="BM64" s="135"/>
      <c r="BN64" s="102"/>
      <c r="BO64" s="102"/>
      <c r="BP64" s="102"/>
      <c r="BQ64" s="139"/>
      <c r="BR64" s="139"/>
      <c r="BS64" s="139"/>
      <c r="BT64" s="140"/>
      <c r="BU64" s="141"/>
      <c r="BV64" s="141"/>
      <c r="BW64" s="141"/>
      <c r="BX64" s="141"/>
      <c r="BY64" s="141"/>
      <c r="BZ64" s="141"/>
      <c r="CA64" s="141"/>
      <c r="CB64" s="141"/>
      <c r="CC64" s="141"/>
      <c r="CD64" s="141"/>
      <c r="CE64" s="13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33"/>
      <c r="CS64" s="134"/>
      <c r="CT64" s="135"/>
      <c r="CU64" s="102"/>
    </row>
    <row r="65" spans="1:99" s="79" customFormat="1" ht="9.6" customHeight="1">
      <c r="A65" s="76"/>
      <c r="B65" s="76"/>
      <c r="C65" s="542" t="s">
        <v>214</v>
      </c>
      <c r="D65" s="542"/>
      <c r="E65" s="545"/>
      <c r="F65" s="435">
        <v>92053</v>
      </c>
      <c r="G65" s="440">
        <v>1497</v>
      </c>
      <c r="H65" s="440">
        <v>6436</v>
      </c>
      <c r="I65" s="440">
        <v>7909</v>
      </c>
      <c r="J65" s="440">
        <v>8748</v>
      </c>
      <c r="K65" s="440">
        <v>8497</v>
      </c>
      <c r="L65" s="440">
        <v>9693</v>
      </c>
      <c r="M65" s="440">
        <v>9901</v>
      </c>
      <c r="N65" s="440">
        <v>10575</v>
      </c>
      <c r="O65" s="440">
        <v>10884</v>
      </c>
      <c r="P65" s="440">
        <v>6246</v>
      </c>
      <c r="Q65" s="436">
        <v>11667</v>
      </c>
      <c r="R65" s="437">
        <v>100</v>
      </c>
      <c r="S65" s="437">
        <v>1.6</v>
      </c>
      <c r="T65" s="437">
        <v>7</v>
      </c>
      <c r="U65" s="437">
        <v>8.6</v>
      </c>
      <c r="V65" s="437">
        <v>9.5</v>
      </c>
      <c r="W65" s="437">
        <v>9.1999999999999993</v>
      </c>
      <c r="X65" s="437">
        <v>10.5</v>
      </c>
      <c r="Y65" s="437">
        <v>10.8</v>
      </c>
      <c r="Z65" s="437">
        <v>11.5</v>
      </c>
      <c r="AA65" s="437">
        <v>11.8</v>
      </c>
      <c r="AB65" s="437">
        <v>6.8</v>
      </c>
      <c r="AC65" s="437">
        <v>12.7</v>
      </c>
      <c r="AD65" s="441"/>
      <c r="AE65" s="442" t="s">
        <v>204</v>
      </c>
      <c r="AF65" s="122"/>
      <c r="AG65" s="76"/>
      <c r="AH65" s="76"/>
      <c r="AI65" s="76"/>
      <c r="AJ65" s="542" t="s">
        <v>214</v>
      </c>
      <c r="AK65" s="542"/>
      <c r="AL65" s="545"/>
      <c r="AM65" s="435">
        <v>48979</v>
      </c>
      <c r="AN65" s="440">
        <v>771</v>
      </c>
      <c r="AO65" s="440">
        <v>3148</v>
      </c>
      <c r="AP65" s="440">
        <v>4051</v>
      </c>
      <c r="AQ65" s="440">
        <v>4721</v>
      </c>
      <c r="AR65" s="440">
        <v>4602</v>
      </c>
      <c r="AS65" s="440">
        <v>5077</v>
      </c>
      <c r="AT65" s="440">
        <v>5136</v>
      </c>
      <c r="AU65" s="440">
        <v>5617</v>
      </c>
      <c r="AV65" s="440">
        <v>5969</v>
      </c>
      <c r="AW65" s="440">
        <v>3425</v>
      </c>
      <c r="AX65" s="436">
        <v>6462</v>
      </c>
      <c r="AY65" s="437">
        <v>100</v>
      </c>
      <c r="AZ65" s="437">
        <v>1.6</v>
      </c>
      <c r="BA65" s="437">
        <v>6.4</v>
      </c>
      <c r="BB65" s="437">
        <v>8.3000000000000007</v>
      </c>
      <c r="BC65" s="437">
        <v>9.6</v>
      </c>
      <c r="BD65" s="437">
        <v>9.4</v>
      </c>
      <c r="BE65" s="437">
        <v>10.4</v>
      </c>
      <c r="BF65" s="437">
        <v>10.5</v>
      </c>
      <c r="BG65" s="437">
        <v>11.5</v>
      </c>
      <c r="BH65" s="437">
        <v>12.2</v>
      </c>
      <c r="BI65" s="437">
        <v>7</v>
      </c>
      <c r="BJ65" s="437">
        <v>13.2</v>
      </c>
      <c r="BK65" s="441"/>
      <c r="BL65" s="442" t="s">
        <v>204</v>
      </c>
      <c r="BM65" s="122"/>
      <c r="BN65" s="76"/>
      <c r="BO65" s="76"/>
      <c r="BP65" s="76"/>
      <c r="BQ65" s="542" t="s">
        <v>214</v>
      </c>
      <c r="BR65" s="542"/>
      <c r="BS65" s="545"/>
      <c r="BT65" s="435">
        <v>43074</v>
      </c>
      <c r="BU65" s="440">
        <v>726</v>
      </c>
      <c r="BV65" s="440">
        <v>3288</v>
      </c>
      <c r="BW65" s="440">
        <v>3858</v>
      </c>
      <c r="BX65" s="440">
        <v>4027</v>
      </c>
      <c r="BY65" s="440">
        <v>3895</v>
      </c>
      <c r="BZ65" s="440">
        <v>4616</v>
      </c>
      <c r="CA65" s="440">
        <v>4765</v>
      </c>
      <c r="CB65" s="440">
        <v>4958</v>
      </c>
      <c r="CC65" s="440">
        <v>4915</v>
      </c>
      <c r="CD65" s="440">
        <v>2821</v>
      </c>
      <c r="CE65" s="436">
        <v>5205</v>
      </c>
      <c r="CF65" s="437">
        <v>100</v>
      </c>
      <c r="CG65" s="437">
        <v>1.7</v>
      </c>
      <c r="CH65" s="437">
        <v>7.6</v>
      </c>
      <c r="CI65" s="437">
        <v>9</v>
      </c>
      <c r="CJ65" s="437">
        <v>9.3000000000000007</v>
      </c>
      <c r="CK65" s="437">
        <v>9</v>
      </c>
      <c r="CL65" s="437">
        <v>10.7</v>
      </c>
      <c r="CM65" s="437">
        <v>11.1</v>
      </c>
      <c r="CN65" s="437">
        <v>11.5</v>
      </c>
      <c r="CO65" s="437">
        <v>11.4</v>
      </c>
      <c r="CP65" s="437">
        <v>6.5</v>
      </c>
      <c r="CQ65" s="437">
        <v>12.1</v>
      </c>
      <c r="CR65" s="441"/>
      <c r="CS65" s="442" t="s">
        <v>204</v>
      </c>
      <c r="CT65" s="122"/>
      <c r="CU65" s="76"/>
    </row>
    <row r="66" spans="1:99" s="79" customFormat="1" ht="9.6" customHeight="1">
      <c r="A66" s="123"/>
      <c r="B66" s="76"/>
      <c r="C66" s="548" t="s">
        <v>59</v>
      </c>
      <c r="D66" s="548"/>
      <c r="E66" s="548"/>
      <c r="F66" s="82">
        <v>15853</v>
      </c>
      <c r="G66" s="114">
        <v>38</v>
      </c>
      <c r="H66" s="114">
        <v>214</v>
      </c>
      <c r="I66" s="114">
        <v>284</v>
      </c>
      <c r="J66" s="114">
        <v>362</v>
      </c>
      <c r="K66" s="114">
        <v>565</v>
      </c>
      <c r="L66" s="114">
        <v>974</v>
      </c>
      <c r="M66" s="114">
        <v>1254</v>
      </c>
      <c r="N66" s="114">
        <v>1673</v>
      </c>
      <c r="O66" s="114">
        <v>2025</v>
      </c>
      <c r="P66" s="114">
        <v>1895</v>
      </c>
      <c r="Q66" s="83">
        <v>6569</v>
      </c>
      <c r="R66" s="84">
        <v>100</v>
      </c>
      <c r="S66" s="84">
        <v>0.2</v>
      </c>
      <c r="T66" s="84">
        <v>1.3</v>
      </c>
      <c r="U66" s="84">
        <v>1.8</v>
      </c>
      <c r="V66" s="84">
        <v>2.2999999999999998</v>
      </c>
      <c r="W66" s="84">
        <v>3.6</v>
      </c>
      <c r="X66" s="84">
        <v>6.1</v>
      </c>
      <c r="Y66" s="84">
        <v>7.9</v>
      </c>
      <c r="Z66" s="84">
        <v>10.6</v>
      </c>
      <c r="AA66" s="84">
        <v>12.8</v>
      </c>
      <c r="AB66" s="84">
        <v>12</v>
      </c>
      <c r="AC66" s="84">
        <v>41.4</v>
      </c>
      <c r="AD66" s="125"/>
      <c r="AE66" s="85" t="s">
        <v>205</v>
      </c>
      <c r="AF66" s="122"/>
      <c r="AG66" s="123"/>
      <c r="AH66" s="123"/>
      <c r="AI66" s="76"/>
      <c r="AJ66" s="548" t="s">
        <v>59</v>
      </c>
      <c r="AK66" s="548"/>
      <c r="AL66" s="548"/>
      <c r="AM66" s="82">
        <v>7945</v>
      </c>
      <c r="AN66" s="114">
        <v>30</v>
      </c>
      <c r="AO66" s="114">
        <v>153</v>
      </c>
      <c r="AP66" s="114">
        <v>199</v>
      </c>
      <c r="AQ66" s="114">
        <v>227</v>
      </c>
      <c r="AR66" s="114">
        <v>302</v>
      </c>
      <c r="AS66" s="114">
        <v>506</v>
      </c>
      <c r="AT66" s="114">
        <v>579</v>
      </c>
      <c r="AU66" s="114">
        <v>804</v>
      </c>
      <c r="AV66" s="114">
        <v>957</v>
      </c>
      <c r="AW66" s="114">
        <v>819</v>
      </c>
      <c r="AX66" s="83">
        <v>3369</v>
      </c>
      <c r="AY66" s="84">
        <v>100</v>
      </c>
      <c r="AZ66" s="84">
        <v>0.4</v>
      </c>
      <c r="BA66" s="84">
        <v>1.9</v>
      </c>
      <c r="BB66" s="84">
        <v>2.5</v>
      </c>
      <c r="BC66" s="84">
        <v>2.9</v>
      </c>
      <c r="BD66" s="84">
        <v>3.8</v>
      </c>
      <c r="BE66" s="84">
        <v>6.4</v>
      </c>
      <c r="BF66" s="84">
        <v>7.3</v>
      </c>
      <c r="BG66" s="84">
        <v>10.1</v>
      </c>
      <c r="BH66" s="84">
        <v>12</v>
      </c>
      <c r="BI66" s="84">
        <v>10.3</v>
      </c>
      <c r="BJ66" s="84">
        <v>42.4</v>
      </c>
      <c r="BK66" s="125"/>
      <c r="BL66" s="85" t="s">
        <v>205</v>
      </c>
      <c r="BM66" s="122"/>
      <c r="BN66" s="123"/>
      <c r="BO66" s="123"/>
      <c r="BP66" s="76"/>
      <c r="BQ66" s="548" t="s">
        <v>59</v>
      </c>
      <c r="BR66" s="548"/>
      <c r="BS66" s="548"/>
      <c r="BT66" s="82">
        <v>7908</v>
      </c>
      <c r="BU66" s="114">
        <v>8</v>
      </c>
      <c r="BV66" s="114">
        <v>61</v>
      </c>
      <c r="BW66" s="114">
        <v>85</v>
      </c>
      <c r="BX66" s="114">
        <v>135</v>
      </c>
      <c r="BY66" s="114">
        <v>263</v>
      </c>
      <c r="BZ66" s="114">
        <v>468</v>
      </c>
      <c r="CA66" s="114">
        <v>675</v>
      </c>
      <c r="CB66" s="114">
        <v>869</v>
      </c>
      <c r="CC66" s="114">
        <v>1068</v>
      </c>
      <c r="CD66" s="114">
        <v>1076</v>
      </c>
      <c r="CE66" s="83">
        <v>3200</v>
      </c>
      <c r="CF66" s="84">
        <v>100</v>
      </c>
      <c r="CG66" s="84">
        <v>0.1</v>
      </c>
      <c r="CH66" s="84">
        <v>0.8</v>
      </c>
      <c r="CI66" s="84">
        <v>1.1000000000000001</v>
      </c>
      <c r="CJ66" s="84">
        <v>1.7</v>
      </c>
      <c r="CK66" s="84">
        <v>3.3</v>
      </c>
      <c r="CL66" s="84">
        <v>5.9</v>
      </c>
      <c r="CM66" s="84">
        <v>8.5</v>
      </c>
      <c r="CN66" s="84">
        <v>11</v>
      </c>
      <c r="CO66" s="84">
        <v>13.5</v>
      </c>
      <c r="CP66" s="84">
        <v>13.6</v>
      </c>
      <c r="CQ66" s="84">
        <v>40.5</v>
      </c>
      <c r="CR66" s="125"/>
      <c r="CS66" s="85" t="s">
        <v>205</v>
      </c>
      <c r="CT66" s="122"/>
      <c r="CU66" s="123"/>
    </row>
    <row r="67" spans="1:99" s="79" customFormat="1" ht="9.6" customHeight="1">
      <c r="A67" s="73"/>
      <c r="B67" s="76"/>
      <c r="C67" s="86"/>
      <c r="D67" s="136" t="s">
        <v>153</v>
      </c>
      <c r="E67" s="86" t="s">
        <v>154</v>
      </c>
      <c r="F67" s="82">
        <v>15784</v>
      </c>
      <c r="G67" s="114">
        <v>38</v>
      </c>
      <c r="H67" s="114">
        <v>210</v>
      </c>
      <c r="I67" s="114">
        <v>282</v>
      </c>
      <c r="J67" s="114">
        <v>354</v>
      </c>
      <c r="K67" s="114">
        <v>565</v>
      </c>
      <c r="L67" s="114">
        <v>965</v>
      </c>
      <c r="M67" s="114">
        <v>1250</v>
      </c>
      <c r="N67" s="114">
        <v>1664</v>
      </c>
      <c r="O67" s="114">
        <v>2011</v>
      </c>
      <c r="P67" s="114">
        <v>1890</v>
      </c>
      <c r="Q67" s="83">
        <v>6555</v>
      </c>
      <c r="R67" s="84">
        <v>100</v>
      </c>
      <c r="S67" s="84">
        <v>0.2</v>
      </c>
      <c r="T67" s="84">
        <v>1.3</v>
      </c>
      <c r="U67" s="84">
        <v>1.8</v>
      </c>
      <c r="V67" s="84">
        <v>2.2000000000000002</v>
      </c>
      <c r="W67" s="84">
        <v>3.6</v>
      </c>
      <c r="X67" s="84">
        <v>6.1</v>
      </c>
      <c r="Y67" s="84">
        <v>7.9</v>
      </c>
      <c r="Z67" s="84">
        <v>10.5</v>
      </c>
      <c r="AA67" s="84">
        <v>12.7</v>
      </c>
      <c r="AB67" s="84">
        <v>12</v>
      </c>
      <c r="AC67" s="84">
        <v>41.5</v>
      </c>
      <c r="AD67" s="125"/>
      <c r="AE67" s="127" t="s">
        <v>153</v>
      </c>
      <c r="AF67" s="122"/>
      <c r="AG67" s="73"/>
      <c r="AH67" s="73"/>
      <c r="AI67" s="76"/>
      <c r="AJ67" s="86"/>
      <c r="AK67" s="136" t="s">
        <v>153</v>
      </c>
      <c r="AL67" s="86" t="s">
        <v>154</v>
      </c>
      <c r="AM67" s="82">
        <v>7886</v>
      </c>
      <c r="AN67" s="114">
        <v>30</v>
      </c>
      <c r="AO67" s="114">
        <v>149</v>
      </c>
      <c r="AP67" s="114">
        <v>198</v>
      </c>
      <c r="AQ67" s="114">
        <v>221</v>
      </c>
      <c r="AR67" s="114">
        <v>302</v>
      </c>
      <c r="AS67" s="114">
        <v>500</v>
      </c>
      <c r="AT67" s="114">
        <v>576</v>
      </c>
      <c r="AU67" s="114">
        <v>795</v>
      </c>
      <c r="AV67" s="114">
        <v>944</v>
      </c>
      <c r="AW67" s="114">
        <v>814</v>
      </c>
      <c r="AX67" s="83">
        <v>3357</v>
      </c>
      <c r="AY67" s="84">
        <v>100</v>
      </c>
      <c r="AZ67" s="84">
        <v>0.4</v>
      </c>
      <c r="BA67" s="84">
        <v>1.9</v>
      </c>
      <c r="BB67" s="84">
        <v>2.5</v>
      </c>
      <c r="BC67" s="84">
        <v>2.8</v>
      </c>
      <c r="BD67" s="84">
        <v>3.8</v>
      </c>
      <c r="BE67" s="84">
        <v>6.3</v>
      </c>
      <c r="BF67" s="84">
        <v>7.3</v>
      </c>
      <c r="BG67" s="84">
        <v>10.1</v>
      </c>
      <c r="BH67" s="84">
        <v>12</v>
      </c>
      <c r="BI67" s="84">
        <v>10.3</v>
      </c>
      <c r="BJ67" s="84">
        <v>42.6</v>
      </c>
      <c r="BK67" s="125"/>
      <c r="BL67" s="127" t="s">
        <v>153</v>
      </c>
      <c r="BM67" s="122"/>
      <c r="BN67" s="73"/>
      <c r="BO67" s="73"/>
      <c r="BP67" s="76"/>
      <c r="BQ67" s="86"/>
      <c r="BR67" s="136" t="s">
        <v>153</v>
      </c>
      <c r="BS67" s="86" t="s">
        <v>154</v>
      </c>
      <c r="BT67" s="82">
        <v>7898</v>
      </c>
      <c r="BU67" s="114">
        <v>8</v>
      </c>
      <c r="BV67" s="114">
        <v>61</v>
      </c>
      <c r="BW67" s="114">
        <v>84</v>
      </c>
      <c r="BX67" s="114">
        <v>133</v>
      </c>
      <c r="BY67" s="114">
        <v>263</v>
      </c>
      <c r="BZ67" s="114">
        <v>465</v>
      </c>
      <c r="CA67" s="114">
        <v>674</v>
      </c>
      <c r="CB67" s="114">
        <v>869</v>
      </c>
      <c r="CC67" s="114">
        <v>1067</v>
      </c>
      <c r="CD67" s="114">
        <v>1076</v>
      </c>
      <c r="CE67" s="83">
        <v>3198</v>
      </c>
      <c r="CF67" s="84">
        <v>100</v>
      </c>
      <c r="CG67" s="84">
        <v>0.1</v>
      </c>
      <c r="CH67" s="84">
        <v>0.8</v>
      </c>
      <c r="CI67" s="84">
        <v>1.1000000000000001</v>
      </c>
      <c r="CJ67" s="84">
        <v>1.7</v>
      </c>
      <c r="CK67" s="84">
        <v>3.3</v>
      </c>
      <c r="CL67" s="84">
        <v>5.9</v>
      </c>
      <c r="CM67" s="84">
        <v>8.5</v>
      </c>
      <c r="CN67" s="84">
        <v>11</v>
      </c>
      <c r="CO67" s="84">
        <v>13.5</v>
      </c>
      <c r="CP67" s="84">
        <v>13.6</v>
      </c>
      <c r="CQ67" s="84">
        <v>40.5</v>
      </c>
      <c r="CR67" s="125"/>
      <c r="CS67" s="127" t="s">
        <v>153</v>
      </c>
      <c r="CT67" s="122"/>
      <c r="CU67" s="73"/>
    </row>
    <row r="68" spans="1:99" s="79" customFormat="1" ht="9.6" customHeight="1">
      <c r="A68" s="73"/>
      <c r="B68" s="76"/>
      <c r="C68" s="86"/>
      <c r="D68" s="136" t="s">
        <v>155</v>
      </c>
      <c r="E68" s="86" t="s">
        <v>156</v>
      </c>
      <c r="F68" s="82">
        <v>66</v>
      </c>
      <c r="G68" s="114" t="s">
        <v>9</v>
      </c>
      <c r="H68" s="114">
        <v>4</v>
      </c>
      <c r="I68" s="114">
        <v>2</v>
      </c>
      <c r="J68" s="114">
        <v>7</v>
      </c>
      <c r="K68" s="114" t="s">
        <v>9</v>
      </c>
      <c r="L68" s="114">
        <v>9</v>
      </c>
      <c r="M68" s="114">
        <v>4</v>
      </c>
      <c r="N68" s="114">
        <v>9</v>
      </c>
      <c r="O68" s="114">
        <v>13</v>
      </c>
      <c r="P68" s="114">
        <v>5</v>
      </c>
      <c r="Q68" s="83">
        <v>13</v>
      </c>
      <c r="R68" s="84">
        <v>100</v>
      </c>
      <c r="S68" s="84" t="s">
        <v>9</v>
      </c>
      <c r="T68" s="84">
        <v>6.1</v>
      </c>
      <c r="U68" s="84">
        <v>3</v>
      </c>
      <c r="V68" s="84">
        <v>10.6</v>
      </c>
      <c r="W68" s="84" t="s">
        <v>9</v>
      </c>
      <c r="X68" s="84">
        <v>13.6</v>
      </c>
      <c r="Y68" s="84">
        <v>6.1</v>
      </c>
      <c r="Z68" s="84">
        <v>13.6</v>
      </c>
      <c r="AA68" s="84">
        <v>19.7</v>
      </c>
      <c r="AB68" s="84">
        <v>7.6</v>
      </c>
      <c r="AC68" s="84">
        <v>19.7</v>
      </c>
      <c r="AD68" s="125"/>
      <c r="AE68" s="127" t="s">
        <v>155</v>
      </c>
      <c r="AF68" s="122"/>
      <c r="AG68" s="73"/>
      <c r="AH68" s="73"/>
      <c r="AI68" s="76"/>
      <c r="AJ68" s="86"/>
      <c r="AK68" s="136" t="s">
        <v>155</v>
      </c>
      <c r="AL68" s="86" t="s">
        <v>156</v>
      </c>
      <c r="AM68" s="82">
        <v>56</v>
      </c>
      <c r="AN68" s="114" t="s">
        <v>9</v>
      </c>
      <c r="AO68" s="114">
        <v>4</v>
      </c>
      <c r="AP68" s="114">
        <v>1</v>
      </c>
      <c r="AQ68" s="114">
        <v>5</v>
      </c>
      <c r="AR68" s="114" t="s">
        <v>9</v>
      </c>
      <c r="AS68" s="114">
        <v>6</v>
      </c>
      <c r="AT68" s="114">
        <v>3</v>
      </c>
      <c r="AU68" s="114">
        <v>9</v>
      </c>
      <c r="AV68" s="114">
        <v>12</v>
      </c>
      <c r="AW68" s="114">
        <v>5</v>
      </c>
      <c r="AX68" s="83">
        <v>11</v>
      </c>
      <c r="AY68" s="84">
        <v>100</v>
      </c>
      <c r="AZ68" s="84" t="s">
        <v>9</v>
      </c>
      <c r="BA68" s="84">
        <v>7.1</v>
      </c>
      <c r="BB68" s="84">
        <v>1.8</v>
      </c>
      <c r="BC68" s="84">
        <v>8.9</v>
      </c>
      <c r="BD68" s="84" t="s">
        <v>9</v>
      </c>
      <c r="BE68" s="84">
        <v>10.7</v>
      </c>
      <c r="BF68" s="84">
        <v>5.4</v>
      </c>
      <c r="BG68" s="84">
        <v>16.100000000000001</v>
      </c>
      <c r="BH68" s="84">
        <v>21.4</v>
      </c>
      <c r="BI68" s="84">
        <v>8.9</v>
      </c>
      <c r="BJ68" s="84">
        <v>19.600000000000001</v>
      </c>
      <c r="BK68" s="125"/>
      <c r="BL68" s="127" t="s">
        <v>155</v>
      </c>
      <c r="BM68" s="122"/>
      <c r="BN68" s="73"/>
      <c r="BO68" s="73"/>
      <c r="BP68" s="76"/>
      <c r="BQ68" s="86"/>
      <c r="BR68" s="136" t="s">
        <v>155</v>
      </c>
      <c r="BS68" s="86" t="s">
        <v>156</v>
      </c>
      <c r="BT68" s="82">
        <v>10</v>
      </c>
      <c r="BU68" s="114" t="s">
        <v>9</v>
      </c>
      <c r="BV68" s="114" t="s">
        <v>9</v>
      </c>
      <c r="BW68" s="114">
        <v>1</v>
      </c>
      <c r="BX68" s="114">
        <v>2</v>
      </c>
      <c r="BY68" s="114" t="s">
        <v>9</v>
      </c>
      <c r="BZ68" s="114">
        <v>3</v>
      </c>
      <c r="CA68" s="114">
        <v>1</v>
      </c>
      <c r="CB68" s="114" t="s">
        <v>9</v>
      </c>
      <c r="CC68" s="114">
        <v>1</v>
      </c>
      <c r="CD68" s="114" t="s">
        <v>9</v>
      </c>
      <c r="CE68" s="83">
        <v>2</v>
      </c>
      <c r="CF68" s="84">
        <v>100</v>
      </c>
      <c r="CG68" s="84" t="s">
        <v>9</v>
      </c>
      <c r="CH68" s="84" t="s">
        <v>9</v>
      </c>
      <c r="CI68" s="84">
        <v>10</v>
      </c>
      <c r="CJ68" s="84">
        <v>20</v>
      </c>
      <c r="CK68" s="84" t="s">
        <v>9</v>
      </c>
      <c r="CL68" s="84">
        <v>30</v>
      </c>
      <c r="CM68" s="84">
        <v>10</v>
      </c>
      <c r="CN68" s="84" t="s">
        <v>9</v>
      </c>
      <c r="CO68" s="84">
        <v>10</v>
      </c>
      <c r="CP68" s="84" t="s">
        <v>9</v>
      </c>
      <c r="CQ68" s="84">
        <v>20</v>
      </c>
      <c r="CR68" s="125"/>
      <c r="CS68" s="127" t="s">
        <v>155</v>
      </c>
      <c r="CT68" s="122"/>
      <c r="CU68" s="73"/>
    </row>
    <row r="69" spans="1:99" s="79" customFormat="1" ht="9.6" customHeight="1">
      <c r="A69" s="73"/>
      <c r="B69" s="76"/>
      <c r="C69" s="86"/>
      <c r="D69" s="136" t="s">
        <v>157</v>
      </c>
      <c r="E69" s="86" t="s">
        <v>158</v>
      </c>
      <c r="F69" s="82">
        <v>3</v>
      </c>
      <c r="G69" s="114" t="s">
        <v>9</v>
      </c>
      <c r="H69" s="114" t="s">
        <v>9</v>
      </c>
      <c r="I69" s="114" t="s">
        <v>9</v>
      </c>
      <c r="J69" s="114">
        <v>1</v>
      </c>
      <c r="K69" s="114" t="s">
        <v>9</v>
      </c>
      <c r="L69" s="114" t="s">
        <v>9</v>
      </c>
      <c r="M69" s="114" t="s">
        <v>9</v>
      </c>
      <c r="N69" s="114" t="s">
        <v>9</v>
      </c>
      <c r="O69" s="114">
        <v>1</v>
      </c>
      <c r="P69" s="114" t="s">
        <v>9</v>
      </c>
      <c r="Q69" s="83">
        <v>1</v>
      </c>
      <c r="R69" s="84">
        <v>100</v>
      </c>
      <c r="S69" s="84" t="s">
        <v>9</v>
      </c>
      <c r="T69" s="84" t="s">
        <v>9</v>
      </c>
      <c r="U69" s="84" t="s">
        <v>9</v>
      </c>
      <c r="V69" s="84">
        <v>33.299999999999997</v>
      </c>
      <c r="W69" s="84" t="s">
        <v>9</v>
      </c>
      <c r="X69" s="84" t="s">
        <v>9</v>
      </c>
      <c r="Y69" s="84" t="s">
        <v>9</v>
      </c>
      <c r="Z69" s="84" t="s">
        <v>9</v>
      </c>
      <c r="AA69" s="84">
        <v>33.299999999999997</v>
      </c>
      <c r="AB69" s="84" t="s">
        <v>9</v>
      </c>
      <c r="AC69" s="84">
        <v>33.299999999999997</v>
      </c>
      <c r="AD69" s="125"/>
      <c r="AE69" s="127" t="s">
        <v>157</v>
      </c>
      <c r="AF69" s="122"/>
      <c r="AG69" s="73"/>
      <c r="AH69" s="73"/>
      <c r="AI69" s="76"/>
      <c r="AJ69" s="86"/>
      <c r="AK69" s="136" t="s">
        <v>157</v>
      </c>
      <c r="AL69" s="86" t="s">
        <v>158</v>
      </c>
      <c r="AM69" s="82">
        <v>3</v>
      </c>
      <c r="AN69" s="114" t="s">
        <v>9</v>
      </c>
      <c r="AO69" s="114" t="s">
        <v>9</v>
      </c>
      <c r="AP69" s="114" t="s">
        <v>9</v>
      </c>
      <c r="AQ69" s="114">
        <v>1</v>
      </c>
      <c r="AR69" s="114" t="s">
        <v>9</v>
      </c>
      <c r="AS69" s="114" t="s">
        <v>9</v>
      </c>
      <c r="AT69" s="114" t="s">
        <v>9</v>
      </c>
      <c r="AU69" s="114" t="s">
        <v>9</v>
      </c>
      <c r="AV69" s="114">
        <v>1</v>
      </c>
      <c r="AW69" s="114" t="s">
        <v>9</v>
      </c>
      <c r="AX69" s="83">
        <v>1</v>
      </c>
      <c r="AY69" s="84">
        <v>100</v>
      </c>
      <c r="AZ69" s="84" t="s">
        <v>9</v>
      </c>
      <c r="BA69" s="84" t="s">
        <v>9</v>
      </c>
      <c r="BB69" s="84" t="s">
        <v>9</v>
      </c>
      <c r="BC69" s="84">
        <v>33.299999999999997</v>
      </c>
      <c r="BD69" s="84" t="s">
        <v>9</v>
      </c>
      <c r="BE69" s="84" t="s">
        <v>9</v>
      </c>
      <c r="BF69" s="84" t="s">
        <v>9</v>
      </c>
      <c r="BG69" s="84" t="s">
        <v>9</v>
      </c>
      <c r="BH69" s="84">
        <v>33.299999999999997</v>
      </c>
      <c r="BI69" s="84" t="s">
        <v>9</v>
      </c>
      <c r="BJ69" s="84">
        <v>33.299999999999997</v>
      </c>
      <c r="BK69" s="125"/>
      <c r="BL69" s="127" t="s">
        <v>157</v>
      </c>
      <c r="BM69" s="122"/>
      <c r="BN69" s="73"/>
      <c r="BO69" s="73"/>
      <c r="BP69" s="76"/>
      <c r="BQ69" s="86"/>
      <c r="BR69" s="136" t="s">
        <v>157</v>
      </c>
      <c r="BS69" s="86" t="s">
        <v>158</v>
      </c>
      <c r="BT69" s="82" t="s">
        <v>9</v>
      </c>
      <c r="BU69" s="114" t="s">
        <v>9</v>
      </c>
      <c r="BV69" s="114" t="s">
        <v>9</v>
      </c>
      <c r="BW69" s="114" t="s">
        <v>9</v>
      </c>
      <c r="BX69" s="114" t="s">
        <v>9</v>
      </c>
      <c r="BY69" s="114" t="s">
        <v>9</v>
      </c>
      <c r="BZ69" s="114" t="s">
        <v>9</v>
      </c>
      <c r="CA69" s="114" t="s">
        <v>9</v>
      </c>
      <c r="CB69" s="114" t="s">
        <v>9</v>
      </c>
      <c r="CC69" s="114" t="s">
        <v>9</v>
      </c>
      <c r="CD69" s="114" t="s">
        <v>9</v>
      </c>
      <c r="CE69" s="83" t="s">
        <v>9</v>
      </c>
      <c r="CF69" s="84" t="s">
        <v>9</v>
      </c>
      <c r="CG69" s="84" t="s">
        <v>9</v>
      </c>
      <c r="CH69" s="84" t="s">
        <v>9</v>
      </c>
      <c r="CI69" s="84" t="s">
        <v>9</v>
      </c>
      <c r="CJ69" s="84" t="s">
        <v>9</v>
      </c>
      <c r="CK69" s="84" t="s">
        <v>9</v>
      </c>
      <c r="CL69" s="84" t="s">
        <v>9</v>
      </c>
      <c r="CM69" s="84" t="s">
        <v>9</v>
      </c>
      <c r="CN69" s="84" t="s">
        <v>9</v>
      </c>
      <c r="CO69" s="84" t="s">
        <v>9</v>
      </c>
      <c r="CP69" s="84" t="s">
        <v>9</v>
      </c>
      <c r="CQ69" s="84" t="s">
        <v>9</v>
      </c>
      <c r="CR69" s="125"/>
      <c r="CS69" s="127" t="s">
        <v>157</v>
      </c>
      <c r="CT69" s="122"/>
      <c r="CU69" s="73"/>
    </row>
    <row r="70" spans="1:99" s="79" customFormat="1" ht="4.5" customHeight="1">
      <c r="A70" s="73"/>
      <c r="B70" s="76"/>
      <c r="C70" s="86"/>
      <c r="D70" s="86"/>
      <c r="E70" s="86"/>
      <c r="F70" s="82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83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125"/>
      <c r="AE70" s="128"/>
      <c r="AF70" s="122"/>
      <c r="AG70" s="73"/>
      <c r="AH70" s="73"/>
      <c r="AI70" s="76"/>
      <c r="AJ70" s="86"/>
      <c r="AK70" s="86"/>
      <c r="AL70" s="86"/>
      <c r="AM70" s="82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83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125"/>
      <c r="BL70" s="128"/>
      <c r="BM70" s="122"/>
      <c r="BN70" s="73"/>
      <c r="BO70" s="73"/>
      <c r="BP70" s="76"/>
      <c r="BQ70" s="86"/>
      <c r="BR70" s="86"/>
      <c r="BS70" s="86"/>
      <c r="BT70" s="82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83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125"/>
      <c r="CS70" s="128"/>
      <c r="CT70" s="122"/>
      <c r="CU70" s="73"/>
    </row>
    <row r="71" spans="1:99" s="79" customFormat="1" ht="9.6" customHeight="1">
      <c r="A71" s="73" t="s">
        <v>218</v>
      </c>
      <c r="B71" s="76"/>
      <c r="C71" s="548" t="s">
        <v>62</v>
      </c>
      <c r="D71" s="548"/>
      <c r="E71" s="548"/>
      <c r="F71" s="82">
        <v>15330</v>
      </c>
      <c r="G71" s="114">
        <v>256</v>
      </c>
      <c r="H71" s="114">
        <v>1075</v>
      </c>
      <c r="I71" s="114">
        <v>1535</v>
      </c>
      <c r="J71" s="114">
        <v>1919</v>
      </c>
      <c r="K71" s="114">
        <v>1791</v>
      </c>
      <c r="L71" s="114">
        <v>1921</v>
      </c>
      <c r="M71" s="114">
        <v>1681</v>
      </c>
      <c r="N71" s="114">
        <v>1804</v>
      </c>
      <c r="O71" s="114">
        <v>1779</v>
      </c>
      <c r="P71" s="114">
        <v>846</v>
      </c>
      <c r="Q71" s="83">
        <v>723</v>
      </c>
      <c r="R71" s="84">
        <v>100</v>
      </c>
      <c r="S71" s="84">
        <v>1.7</v>
      </c>
      <c r="T71" s="84">
        <v>7</v>
      </c>
      <c r="U71" s="84">
        <v>10</v>
      </c>
      <c r="V71" s="84">
        <v>12.5</v>
      </c>
      <c r="W71" s="84">
        <v>11.7</v>
      </c>
      <c r="X71" s="84">
        <v>12.5</v>
      </c>
      <c r="Y71" s="84">
        <v>11</v>
      </c>
      <c r="Z71" s="84">
        <v>11.8</v>
      </c>
      <c r="AA71" s="84">
        <v>11.6</v>
      </c>
      <c r="AB71" s="84">
        <v>5.5</v>
      </c>
      <c r="AC71" s="84">
        <v>4.7</v>
      </c>
      <c r="AD71" s="125"/>
      <c r="AE71" s="85" t="s">
        <v>207</v>
      </c>
      <c r="AF71" s="122"/>
      <c r="AG71" s="73" t="s">
        <v>218</v>
      </c>
      <c r="AH71" s="73" t="s">
        <v>218</v>
      </c>
      <c r="AI71" s="76"/>
      <c r="AJ71" s="548" t="s">
        <v>62</v>
      </c>
      <c r="AK71" s="548"/>
      <c r="AL71" s="548"/>
      <c r="AM71" s="82">
        <v>10542</v>
      </c>
      <c r="AN71" s="114">
        <v>170</v>
      </c>
      <c r="AO71" s="114">
        <v>754</v>
      </c>
      <c r="AP71" s="114">
        <v>1115</v>
      </c>
      <c r="AQ71" s="114">
        <v>1327</v>
      </c>
      <c r="AR71" s="114">
        <v>1132</v>
      </c>
      <c r="AS71" s="114">
        <v>1178</v>
      </c>
      <c r="AT71" s="114">
        <v>1126</v>
      </c>
      <c r="AU71" s="114">
        <v>1240</v>
      </c>
      <c r="AV71" s="114">
        <v>1293</v>
      </c>
      <c r="AW71" s="114">
        <v>656</v>
      </c>
      <c r="AX71" s="83">
        <v>551</v>
      </c>
      <c r="AY71" s="84">
        <v>100</v>
      </c>
      <c r="AZ71" s="84">
        <v>1.6</v>
      </c>
      <c r="BA71" s="84">
        <v>7.2</v>
      </c>
      <c r="BB71" s="84">
        <v>10.6</v>
      </c>
      <c r="BC71" s="84">
        <v>12.6</v>
      </c>
      <c r="BD71" s="84">
        <v>10.7</v>
      </c>
      <c r="BE71" s="84">
        <v>11.2</v>
      </c>
      <c r="BF71" s="84">
        <v>10.7</v>
      </c>
      <c r="BG71" s="84">
        <v>11.8</v>
      </c>
      <c r="BH71" s="84">
        <v>12.3</v>
      </c>
      <c r="BI71" s="84">
        <v>6.2</v>
      </c>
      <c r="BJ71" s="84">
        <v>5.2</v>
      </c>
      <c r="BK71" s="125"/>
      <c r="BL71" s="85" t="s">
        <v>207</v>
      </c>
      <c r="BM71" s="122"/>
      <c r="BN71" s="73" t="s">
        <v>218</v>
      </c>
      <c r="BO71" s="73" t="s">
        <v>218</v>
      </c>
      <c r="BP71" s="76"/>
      <c r="BQ71" s="548" t="s">
        <v>62</v>
      </c>
      <c r="BR71" s="548"/>
      <c r="BS71" s="548"/>
      <c r="BT71" s="82">
        <v>4788</v>
      </c>
      <c r="BU71" s="114">
        <v>86</v>
      </c>
      <c r="BV71" s="114">
        <v>321</v>
      </c>
      <c r="BW71" s="114">
        <v>420</v>
      </c>
      <c r="BX71" s="114">
        <v>592</v>
      </c>
      <c r="BY71" s="114">
        <v>659</v>
      </c>
      <c r="BZ71" s="114">
        <v>743</v>
      </c>
      <c r="CA71" s="114">
        <v>555</v>
      </c>
      <c r="CB71" s="114">
        <v>564</v>
      </c>
      <c r="CC71" s="114">
        <v>486</v>
      </c>
      <c r="CD71" s="114">
        <v>190</v>
      </c>
      <c r="CE71" s="83">
        <v>172</v>
      </c>
      <c r="CF71" s="84">
        <v>100</v>
      </c>
      <c r="CG71" s="84">
        <v>1.8</v>
      </c>
      <c r="CH71" s="84">
        <v>6.7</v>
      </c>
      <c r="CI71" s="84">
        <v>8.8000000000000007</v>
      </c>
      <c r="CJ71" s="84">
        <v>12.4</v>
      </c>
      <c r="CK71" s="84">
        <v>13.8</v>
      </c>
      <c r="CL71" s="84">
        <v>15.5</v>
      </c>
      <c r="CM71" s="84">
        <v>11.6</v>
      </c>
      <c r="CN71" s="84">
        <v>11.8</v>
      </c>
      <c r="CO71" s="84">
        <v>10.199999999999999</v>
      </c>
      <c r="CP71" s="84">
        <v>4</v>
      </c>
      <c r="CQ71" s="84">
        <v>3.6</v>
      </c>
      <c r="CR71" s="125"/>
      <c r="CS71" s="85" t="s">
        <v>207</v>
      </c>
      <c r="CT71" s="122"/>
      <c r="CU71" s="73" t="s">
        <v>218</v>
      </c>
    </row>
    <row r="72" spans="1:99" s="79" customFormat="1" ht="9.6" customHeight="1">
      <c r="A72" s="73"/>
      <c r="B72" s="76"/>
      <c r="C72" s="86"/>
      <c r="D72" s="136" t="s">
        <v>159</v>
      </c>
      <c r="E72" s="86" t="s">
        <v>160</v>
      </c>
      <c r="F72" s="82">
        <v>20</v>
      </c>
      <c r="G72" s="114" t="s">
        <v>9</v>
      </c>
      <c r="H72" s="114" t="s">
        <v>9</v>
      </c>
      <c r="I72" s="114">
        <v>1</v>
      </c>
      <c r="J72" s="114">
        <v>1</v>
      </c>
      <c r="K72" s="114">
        <v>2</v>
      </c>
      <c r="L72" s="114">
        <v>5</v>
      </c>
      <c r="M72" s="114">
        <v>2</v>
      </c>
      <c r="N72" s="114">
        <v>5</v>
      </c>
      <c r="O72" s="114">
        <v>3</v>
      </c>
      <c r="P72" s="114">
        <v>1</v>
      </c>
      <c r="Q72" s="83" t="s">
        <v>9</v>
      </c>
      <c r="R72" s="84">
        <v>100</v>
      </c>
      <c r="S72" s="84" t="s">
        <v>9</v>
      </c>
      <c r="T72" s="84" t="s">
        <v>9</v>
      </c>
      <c r="U72" s="84">
        <v>5</v>
      </c>
      <c r="V72" s="84">
        <v>5</v>
      </c>
      <c r="W72" s="84">
        <v>10</v>
      </c>
      <c r="X72" s="84">
        <v>25</v>
      </c>
      <c r="Y72" s="84">
        <v>10</v>
      </c>
      <c r="Z72" s="84">
        <v>25</v>
      </c>
      <c r="AA72" s="84">
        <v>15</v>
      </c>
      <c r="AB72" s="84">
        <v>5</v>
      </c>
      <c r="AC72" s="84" t="s">
        <v>9</v>
      </c>
      <c r="AD72" s="125"/>
      <c r="AE72" s="127" t="s">
        <v>159</v>
      </c>
      <c r="AF72" s="122"/>
      <c r="AG72" s="73"/>
      <c r="AH72" s="73"/>
      <c r="AI72" s="76"/>
      <c r="AJ72" s="86"/>
      <c r="AK72" s="136" t="s">
        <v>159</v>
      </c>
      <c r="AL72" s="86" t="s">
        <v>160</v>
      </c>
      <c r="AM72" s="82">
        <v>18</v>
      </c>
      <c r="AN72" s="114" t="s">
        <v>9</v>
      </c>
      <c r="AO72" s="114" t="s">
        <v>9</v>
      </c>
      <c r="AP72" s="114">
        <v>1</v>
      </c>
      <c r="AQ72" s="114">
        <v>1</v>
      </c>
      <c r="AR72" s="114">
        <v>2</v>
      </c>
      <c r="AS72" s="114">
        <v>4</v>
      </c>
      <c r="AT72" s="114">
        <v>1</v>
      </c>
      <c r="AU72" s="114">
        <v>5</v>
      </c>
      <c r="AV72" s="114">
        <v>3</v>
      </c>
      <c r="AW72" s="114">
        <v>1</v>
      </c>
      <c r="AX72" s="83" t="s">
        <v>9</v>
      </c>
      <c r="AY72" s="84">
        <v>100</v>
      </c>
      <c r="AZ72" s="84" t="s">
        <v>9</v>
      </c>
      <c r="BA72" s="84" t="s">
        <v>9</v>
      </c>
      <c r="BB72" s="84">
        <v>5.6</v>
      </c>
      <c r="BC72" s="84">
        <v>5.6</v>
      </c>
      <c r="BD72" s="84">
        <v>11.1</v>
      </c>
      <c r="BE72" s="84">
        <v>22.2</v>
      </c>
      <c r="BF72" s="84">
        <v>5.6</v>
      </c>
      <c r="BG72" s="84">
        <v>27.8</v>
      </c>
      <c r="BH72" s="84">
        <v>16.7</v>
      </c>
      <c r="BI72" s="84">
        <v>5.6</v>
      </c>
      <c r="BJ72" s="84" t="s">
        <v>9</v>
      </c>
      <c r="BK72" s="125"/>
      <c r="BL72" s="127" t="s">
        <v>159</v>
      </c>
      <c r="BM72" s="122"/>
      <c r="BN72" s="73"/>
      <c r="BO72" s="73"/>
      <c r="BP72" s="76"/>
      <c r="BQ72" s="86"/>
      <c r="BR72" s="136" t="s">
        <v>159</v>
      </c>
      <c r="BS72" s="86" t="s">
        <v>160</v>
      </c>
      <c r="BT72" s="82">
        <v>2</v>
      </c>
      <c r="BU72" s="114" t="s">
        <v>9</v>
      </c>
      <c r="BV72" s="114" t="s">
        <v>9</v>
      </c>
      <c r="BW72" s="114" t="s">
        <v>9</v>
      </c>
      <c r="BX72" s="114" t="s">
        <v>9</v>
      </c>
      <c r="BY72" s="114" t="s">
        <v>9</v>
      </c>
      <c r="BZ72" s="114">
        <v>1</v>
      </c>
      <c r="CA72" s="114">
        <v>1</v>
      </c>
      <c r="CB72" s="114" t="s">
        <v>9</v>
      </c>
      <c r="CC72" s="114" t="s">
        <v>9</v>
      </c>
      <c r="CD72" s="114" t="s">
        <v>9</v>
      </c>
      <c r="CE72" s="83" t="s">
        <v>9</v>
      </c>
      <c r="CF72" s="84">
        <v>100</v>
      </c>
      <c r="CG72" s="84" t="s">
        <v>9</v>
      </c>
      <c r="CH72" s="84" t="s">
        <v>9</v>
      </c>
      <c r="CI72" s="84" t="s">
        <v>9</v>
      </c>
      <c r="CJ72" s="84" t="s">
        <v>9</v>
      </c>
      <c r="CK72" s="84" t="s">
        <v>9</v>
      </c>
      <c r="CL72" s="84">
        <v>50</v>
      </c>
      <c r="CM72" s="84">
        <v>50</v>
      </c>
      <c r="CN72" s="84" t="s">
        <v>9</v>
      </c>
      <c r="CO72" s="84" t="s">
        <v>9</v>
      </c>
      <c r="CP72" s="84" t="s">
        <v>9</v>
      </c>
      <c r="CQ72" s="84" t="s">
        <v>9</v>
      </c>
      <c r="CR72" s="125"/>
      <c r="CS72" s="127" t="s">
        <v>159</v>
      </c>
      <c r="CT72" s="122"/>
      <c r="CU72" s="73"/>
    </row>
    <row r="73" spans="1:99" s="79" customFormat="1" ht="9.6" customHeight="1">
      <c r="A73" s="73" t="s">
        <v>219</v>
      </c>
      <c r="B73" s="76"/>
      <c r="C73" s="86"/>
      <c r="D73" s="136" t="s">
        <v>161</v>
      </c>
      <c r="E73" s="86" t="s">
        <v>162</v>
      </c>
      <c r="F73" s="82">
        <v>7007</v>
      </c>
      <c r="G73" s="114">
        <v>62</v>
      </c>
      <c r="H73" s="114">
        <v>368</v>
      </c>
      <c r="I73" s="114">
        <v>627</v>
      </c>
      <c r="J73" s="114">
        <v>788</v>
      </c>
      <c r="K73" s="114">
        <v>697</v>
      </c>
      <c r="L73" s="114">
        <v>744</v>
      </c>
      <c r="M73" s="114">
        <v>780</v>
      </c>
      <c r="N73" s="114">
        <v>984</v>
      </c>
      <c r="O73" s="114">
        <v>1029</v>
      </c>
      <c r="P73" s="114">
        <v>525</v>
      </c>
      <c r="Q73" s="83">
        <v>403</v>
      </c>
      <c r="R73" s="84">
        <v>100</v>
      </c>
      <c r="S73" s="84">
        <v>0.9</v>
      </c>
      <c r="T73" s="84">
        <v>5.3</v>
      </c>
      <c r="U73" s="84">
        <v>8.9</v>
      </c>
      <c r="V73" s="84">
        <v>11.2</v>
      </c>
      <c r="W73" s="84">
        <v>9.9</v>
      </c>
      <c r="X73" s="84">
        <v>10.6</v>
      </c>
      <c r="Y73" s="84">
        <v>11.1</v>
      </c>
      <c r="Z73" s="84">
        <v>14</v>
      </c>
      <c r="AA73" s="84">
        <v>14.7</v>
      </c>
      <c r="AB73" s="84">
        <v>7.5</v>
      </c>
      <c r="AC73" s="84">
        <v>5.8</v>
      </c>
      <c r="AD73" s="125"/>
      <c r="AE73" s="127" t="s">
        <v>161</v>
      </c>
      <c r="AF73" s="122"/>
      <c r="AG73" s="73" t="s">
        <v>219</v>
      </c>
      <c r="AH73" s="73" t="s">
        <v>219</v>
      </c>
      <c r="AI73" s="76"/>
      <c r="AJ73" s="86"/>
      <c r="AK73" s="136" t="s">
        <v>161</v>
      </c>
      <c r="AL73" s="86" t="s">
        <v>162</v>
      </c>
      <c r="AM73" s="82">
        <v>6182</v>
      </c>
      <c r="AN73" s="114">
        <v>57</v>
      </c>
      <c r="AO73" s="114">
        <v>335</v>
      </c>
      <c r="AP73" s="114">
        <v>563</v>
      </c>
      <c r="AQ73" s="114">
        <v>692</v>
      </c>
      <c r="AR73" s="114">
        <v>602</v>
      </c>
      <c r="AS73" s="114">
        <v>630</v>
      </c>
      <c r="AT73" s="114">
        <v>693</v>
      </c>
      <c r="AU73" s="114">
        <v>881</v>
      </c>
      <c r="AV73" s="114">
        <v>912</v>
      </c>
      <c r="AW73" s="114">
        <v>471</v>
      </c>
      <c r="AX73" s="83">
        <v>346</v>
      </c>
      <c r="AY73" s="84">
        <v>100</v>
      </c>
      <c r="AZ73" s="84">
        <v>0.9</v>
      </c>
      <c r="BA73" s="84">
        <v>5.4</v>
      </c>
      <c r="BB73" s="84">
        <v>9.1</v>
      </c>
      <c r="BC73" s="84">
        <v>11.2</v>
      </c>
      <c r="BD73" s="84">
        <v>9.6999999999999993</v>
      </c>
      <c r="BE73" s="84">
        <v>10.199999999999999</v>
      </c>
      <c r="BF73" s="84">
        <v>11.2</v>
      </c>
      <c r="BG73" s="84">
        <v>14.3</v>
      </c>
      <c r="BH73" s="84">
        <v>14.8</v>
      </c>
      <c r="BI73" s="84">
        <v>7.6</v>
      </c>
      <c r="BJ73" s="84">
        <v>5.6</v>
      </c>
      <c r="BK73" s="125"/>
      <c r="BL73" s="127" t="s">
        <v>161</v>
      </c>
      <c r="BM73" s="122"/>
      <c r="BN73" s="73" t="s">
        <v>219</v>
      </c>
      <c r="BO73" s="73" t="s">
        <v>219</v>
      </c>
      <c r="BP73" s="76"/>
      <c r="BQ73" s="86"/>
      <c r="BR73" s="136" t="s">
        <v>161</v>
      </c>
      <c r="BS73" s="86" t="s">
        <v>162</v>
      </c>
      <c r="BT73" s="82">
        <v>825</v>
      </c>
      <c r="BU73" s="114">
        <v>5</v>
      </c>
      <c r="BV73" s="114">
        <v>33</v>
      </c>
      <c r="BW73" s="114">
        <v>64</v>
      </c>
      <c r="BX73" s="114">
        <v>96</v>
      </c>
      <c r="BY73" s="114">
        <v>95</v>
      </c>
      <c r="BZ73" s="114">
        <v>114</v>
      </c>
      <c r="CA73" s="114">
        <v>87</v>
      </c>
      <c r="CB73" s="114">
        <v>103</v>
      </c>
      <c r="CC73" s="114">
        <v>117</v>
      </c>
      <c r="CD73" s="114">
        <v>54</v>
      </c>
      <c r="CE73" s="83">
        <v>57</v>
      </c>
      <c r="CF73" s="84">
        <v>100</v>
      </c>
      <c r="CG73" s="84">
        <v>0.6</v>
      </c>
      <c r="CH73" s="84">
        <v>4</v>
      </c>
      <c r="CI73" s="84">
        <v>7.8</v>
      </c>
      <c r="CJ73" s="84">
        <v>11.6</v>
      </c>
      <c r="CK73" s="84">
        <v>11.5</v>
      </c>
      <c r="CL73" s="84">
        <v>13.8</v>
      </c>
      <c r="CM73" s="84">
        <v>10.5</v>
      </c>
      <c r="CN73" s="84">
        <v>12.5</v>
      </c>
      <c r="CO73" s="84">
        <v>14.2</v>
      </c>
      <c r="CP73" s="84">
        <v>6.5</v>
      </c>
      <c r="CQ73" s="84">
        <v>6.9</v>
      </c>
      <c r="CR73" s="125"/>
      <c r="CS73" s="127" t="s">
        <v>161</v>
      </c>
      <c r="CT73" s="122"/>
      <c r="CU73" s="73" t="s">
        <v>219</v>
      </c>
    </row>
    <row r="74" spans="1:99" s="79" customFormat="1" ht="9.6" customHeight="1">
      <c r="A74" s="73"/>
      <c r="B74" s="76"/>
      <c r="C74" s="86"/>
      <c r="D74" s="136" t="s">
        <v>163</v>
      </c>
      <c r="E74" s="86" t="s">
        <v>164</v>
      </c>
      <c r="F74" s="82">
        <v>8303</v>
      </c>
      <c r="G74" s="114">
        <v>194</v>
      </c>
      <c r="H74" s="114">
        <v>707</v>
      </c>
      <c r="I74" s="114">
        <v>907</v>
      </c>
      <c r="J74" s="114">
        <v>1130</v>
      </c>
      <c r="K74" s="114">
        <v>1092</v>
      </c>
      <c r="L74" s="114">
        <v>1172</v>
      </c>
      <c r="M74" s="114">
        <v>899</v>
      </c>
      <c r="N74" s="114">
        <v>815</v>
      </c>
      <c r="O74" s="114">
        <v>747</v>
      </c>
      <c r="P74" s="114">
        <v>320</v>
      </c>
      <c r="Q74" s="83">
        <v>320</v>
      </c>
      <c r="R74" s="84">
        <v>100</v>
      </c>
      <c r="S74" s="84">
        <v>2.2999999999999998</v>
      </c>
      <c r="T74" s="84">
        <v>8.5</v>
      </c>
      <c r="U74" s="84">
        <v>10.9</v>
      </c>
      <c r="V74" s="84">
        <v>13.6</v>
      </c>
      <c r="W74" s="84">
        <v>13.2</v>
      </c>
      <c r="X74" s="84">
        <v>14.1</v>
      </c>
      <c r="Y74" s="84">
        <v>10.8</v>
      </c>
      <c r="Z74" s="84">
        <v>9.8000000000000007</v>
      </c>
      <c r="AA74" s="84">
        <v>9</v>
      </c>
      <c r="AB74" s="84">
        <v>3.9</v>
      </c>
      <c r="AC74" s="84">
        <v>3.9</v>
      </c>
      <c r="AD74" s="125"/>
      <c r="AE74" s="127" t="s">
        <v>163</v>
      </c>
      <c r="AF74" s="122"/>
      <c r="AG74" s="73"/>
      <c r="AH74" s="73"/>
      <c r="AI74" s="76"/>
      <c r="AJ74" s="86"/>
      <c r="AK74" s="136" t="s">
        <v>163</v>
      </c>
      <c r="AL74" s="86" t="s">
        <v>164</v>
      </c>
      <c r="AM74" s="82">
        <v>4342</v>
      </c>
      <c r="AN74" s="114">
        <v>113</v>
      </c>
      <c r="AO74" s="114">
        <v>419</v>
      </c>
      <c r="AP74" s="114">
        <v>551</v>
      </c>
      <c r="AQ74" s="114">
        <v>634</v>
      </c>
      <c r="AR74" s="114">
        <v>528</v>
      </c>
      <c r="AS74" s="114">
        <v>544</v>
      </c>
      <c r="AT74" s="114">
        <v>432</v>
      </c>
      <c r="AU74" s="114">
        <v>354</v>
      </c>
      <c r="AV74" s="114">
        <v>378</v>
      </c>
      <c r="AW74" s="114">
        <v>184</v>
      </c>
      <c r="AX74" s="83">
        <v>205</v>
      </c>
      <c r="AY74" s="84">
        <v>100</v>
      </c>
      <c r="AZ74" s="84">
        <v>2.6</v>
      </c>
      <c r="BA74" s="84">
        <v>9.6</v>
      </c>
      <c r="BB74" s="84">
        <v>12.7</v>
      </c>
      <c r="BC74" s="84">
        <v>14.6</v>
      </c>
      <c r="BD74" s="84">
        <v>12.2</v>
      </c>
      <c r="BE74" s="84">
        <v>12.5</v>
      </c>
      <c r="BF74" s="84">
        <v>9.9</v>
      </c>
      <c r="BG74" s="84">
        <v>8.1999999999999993</v>
      </c>
      <c r="BH74" s="84">
        <v>8.6999999999999993</v>
      </c>
      <c r="BI74" s="84">
        <v>4.2</v>
      </c>
      <c r="BJ74" s="84">
        <v>4.7</v>
      </c>
      <c r="BK74" s="125"/>
      <c r="BL74" s="127" t="s">
        <v>163</v>
      </c>
      <c r="BM74" s="122"/>
      <c r="BN74" s="73"/>
      <c r="BO74" s="73"/>
      <c r="BP74" s="76"/>
      <c r="BQ74" s="86"/>
      <c r="BR74" s="136" t="s">
        <v>163</v>
      </c>
      <c r="BS74" s="86" t="s">
        <v>164</v>
      </c>
      <c r="BT74" s="82">
        <v>3961</v>
      </c>
      <c r="BU74" s="114">
        <v>81</v>
      </c>
      <c r="BV74" s="114">
        <v>288</v>
      </c>
      <c r="BW74" s="114">
        <v>356</v>
      </c>
      <c r="BX74" s="114">
        <v>496</v>
      </c>
      <c r="BY74" s="114">
        <v>564</v>
      </c>
      <c r="BZ74" s="114">
        <v>628</v>
      </c>
      <c r="CA74" s="114">
        <v>467</v>
      </c>
      <c r="CB74" s="114">
        <v>461</v>
      </c>
      <c r="CC74" s="114">
        <v>369</v>
      </c>
      <c r="CD74" s="114">
        <v>136</v>
      </c>
      <c r="CE74" s="83">
        <v>115</v>
      </c>
      <c r="CF74" s="84">
        <v>100</v>
      </c>
      <c r="CG74" s="84">
        <v>2</v>
      </c>
      <c r="CH74" s="84">
        <v>7.3</v>
      </c>
      <c r="CI74" s="84">
        <v>9</v>
      </c>
      <c r="CJ74" s="84">
        <v>12.5</v>
      </c>
      <c r="CK74" s="84">
        <v>14.2</v>
      </c>
      <c r="CL74" s="84">
        <v>15.9</v>
      </c>
      <c r="CM74" s="84">
        <v>11.8</v>
      </c>
      <c r="CN74" s="84">
        <v>11.6</v>
      </c>
      <c r="CO74" s="84">
        <v>9.3000000000000007</v>
      </c>
      <c r="CP74" s="84">
        <v>3.4</v>
      </c>
      <c r="CQ74" s="84">
        <v>2.9</v>
      </c>
      <c r="CR74" s="125"/>
      <c r="CS74" s="127" t="s">
        <v>163</v>
      </c>
      <c r="CT74" s="122"/>
      <c r="CU74" s="73"/>
    </row>
    <row r="75" spans="1:99" s="79" customFormat="1" ht="4.5" customHeight="1">
      <c r="A75" s="552">
        <v>17</v>
      </c>
      <c r="B75" s="76"/>
      <c r="C75" s="86"/>
      <c r="D75" s="86"/>
      <c r="E75" s="86"/>
      <c r="F75" s="82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83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125"/>
      <c r="AE75" s="128"/>
      <c r="AF75" s="122"/>
      <c r="AG75" s="552">
        <v>17</v>
      </c>
      <c r="AH75" s="552">
        <v>17</v>
      </c>
      <c r="AI75" s="76"/>
      <c r="AJ75" s="86"/>
      <c r="AK75" s="86"/>
      <c r="AL75" s="86"/>
      <c r="AM75" s="82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83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125"/>
      <c r="BL75" s="128"/>
      <c r="BM75" s="122"/>
      <c r="BN75" s="552">
        <v>17</v>
      </c>
      <c r="BO75" s="552">
        <v>17</v>
      </c>
      <c r="BP75" s="76"/>
      <c r="BQ75" s="86"/>
      <c r="BR75" s="86"/>
      <c r="BS75" s="86"/>
      <c r="BT75" s="82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83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125"/>
      <c r="CS75" s="128"/>
      <c r="CT75" s="122"/>
      <c r="CU75" s="552">
        <v>17</v>
      </c>
    </row>
    <row r="76" spans="1:99" s="79" customFormat="1" ht="9.6" customHeight="1">
      <c r="A76" s="552"/>
      <c r="B76" s="76"/>
      <c r="C76" s="548" t="s">
        <v>64</v>
      </c>
      <c r="D76" s="548"/>
      <c r="E76" s="548"/>
      <c r="F76" s="82">
        <v>58644</v>
      </c>
      <c r="G76" s="114">
        <v>1159</v>
      </c>
      <c r="H76" s="114">
        <v>4979</v>
      </c>
      <c r="I76" s="114">
        <v>5921</v>
      </c>
      <c r="J76" s="114">
        <v>6313</v>
      </c>
      <c r="K76" s="114">
        <v>5981</v>
      </c>
      <c r="L76" s="114">
        <v>6656</v>
      </c>
      <c r="M76" s="114">
        <v>6804</v>
      </c>
      <c r="N76" s="114">
        <v>6893</v>
      </c>
      <c r="O76" s="114">
        <v>6840</v>
      </c>
      <c r="P76" s="114">
        <v>3316</v>
      </c>
      <c r="Q76" s="83">
        <v>3782</v>
      </c>
      <c r="R76" s="84">
        <v>100</v>
      </c>
      <c r="S76" s="84">
        <v>2</v>
      </c>
      <c r="T76" s="84">
        <v>8.5</v>
      </c>
      <c r="U76" s="84">
        <v>10.1</v>
      </c>
      <c r="V76" s="84">
        <v>10.8</v>
      </c>
      <c r="W76" s="84">
        <v>10.199999999999999</v>
      </c>
      <c r="X76" s="84">
        <v>11.3</v>
      </c>
      <c r="Y76" s="84">
        <v>11.6</v>
      </c>
      <c r="Z76" s="84">
        <v>11.8</v>
      </c>
      <c r="AA76" s="84">
        <v>11.7</v>
      </c>
      <c r="AB76" s="84">
        <v>5.7</v>
      </c>
      <c r="AC76" s="84">
        <v>6.4</v>
      </c>
      <c r="AD76" s="125"/>
      <c r="AE76" s="85" t="s">
        <v>209</v>
      </c>
      <c r="AF76" s="122"/>
      <c r="AG76" s="552"/>
      <c r="AH76" s="552"/>
      <c r="AI76" s="76"/>
      <c r="AJ76" s="548" t="s">
        <v>64</v>
      </c>
      <c r="AK76" s="548"/>
      <c r="AL76" s="548"/>
      <c r="AM76" s="82">
        <v>29323</v>
      </c>
      <c r="AN76" s="114">
        <v>552</v>
      </c>
      <c r="AO76" s="114">
        <v>2151</v>
      </c>
      <c r="AP76" s="114">
        <v>2647</v>
      </c>
      <c r="AQ76" s="114">
        <v>3080</v>
      </c>
      <c r="AR76" s="114">
        <v>3084</v>
      </c>
      <c r="AS76" s="114">
        <v>3311</v>
      </c>
      <c r="AT76" s="114">
        <v>3349</v>
      </c>
      <c r="AU76" s="114">
        <v>3475</v>
      </c>
      <c r="AV76" s="114">
        <v>3590</v>
      </c>
      <c r="AW76" s="114">
        <v>1866</v>
      </c>
      <c r="AX76" s="83">
        <v>2218</v>
      </c>
      <c r="AY76" s="84">
        <v>100</v>
      </c>
      <c r="AZ76" s="84">
        <v>1.9</v>
      </c>
      <c r="BA76" s="84">
        <v>7.3</v>
      </c>
      <c r="BB76" s="84">
        <v>9</v>
      </c>
      <c r="BC76" s="84">
        <v>10.5</v>
      </c>
      <c r="BD76" s="84">
        <v>10.5</v>
      </c>
      <c r="BE76" s="84">
        <v>11.3</v>
      </c>
      <c r="BF76" s="84">
        <v>11.4</v>
      </c>
      <c r="BG76" s="84">
        <v>11.9</v>
      </c>
      <c r="BH76" s="84">
        <v>12.2</v>
      </c>
      <c r="BI76" s="84">
        <v>6.4</v>
      </c>
      <c r="BJ76" s="84">
        <v>7.6</v>
      </c>
      <c r="BK76" s="125"/>
      <c r="BL76" s="85" t="s">
        <v>209</v>
      </c>
      <c r="BM76" s="122"/>
      <c r="BN76" s="552"/>
      <c r="BO76" s="552"/>
      <c r="BP76" s="76"/>
      <c r="BQ76" s="548" t="s">
        <v>64</v>
      </c>
      <c r="BR76" s="548"/>
      <c r="BS76" s="548"/>
      <c r="BT76" s="82">
        <v>29321</v>
      </c>
      <c r="BU76" s="114">
        <v>607</v>
      </c>
      <c r="BV76" s="114">
        <v>2828</v>
      </c>
      <c r="BW76" s="114">
        <v>3274</v>
      </c>
      <c r="BX76" s="114">
        <v>3233</v>
      </c>
      <c r="BY76" s="114">
        <v>2897</v>
      </c>
      <c r="BZ76" s="114">
        <v>3345</v>
      </c>
      <c r="CA76" s="114">
        <v>3455</v>
      </c>
      <c r="CB76" s="114">
        <v>3418</v>
      </c>
      <c r="CC76" s="114">
        <v>3250</v>
      </c>
      <c r="CD76" s="114">
        <v>1450</v>
      </c>
      <c r="CE76" s="83">
        <v>1564</v>
      </c>
      <c r="CF76" s="84">
        <v>100</v>
      </c>
      <c r="CG76" s="84">
        <v>2.1</v>
      </c>
      <c r="CH76" s="84">
        <v>9.6</v>
      </c>
      <c r="CI76" s="84">
        <v>11.2</v>
      </c>
      <c r="CJ76" s="84">
        <v>11</v>
      </c>
      <c r="CK76" s="84">
        <v>9.9</v>
      </c>
      <c r="CL76" s="84">
        <v>11.4</v>
      </c>
      <c r="CM76" s="84">
        <v>11.8</v>
      </c>
      <c r="CN76" s="84">
        <v>11.7</v>
      </c>
      <c r="CO76" s="84">
        <v>11.1</v>
      </c>
      <c r="CP76" s="84">
        <v>4.9000000000000004</v>
      </c>
      <c r="CQ76" s="84">
        <v>5.3</v>
      </c>
      <c r="CR76" s="125"/>
      <c r="CS76" s="85" t="s">
        <v>209</v>
      </c>
      <c r="CT76" s="122"/>
      <c r="CU76" s="552"/>
    </row>
    <row r="77" spans="1:99" s="79" customFormat="1" ht="9.6" customHeight="1">
      <c r="B77" s="76"/>
      <c r="C77" s="92"/>
      <c r="D77" s="85" t="s">
        <v>165</v>
      </c>
      <c r="E77" s="91" t="s">
        <v>65</v>
      </c>
      <c r="F77" s="82">
        <v>382</v>
      </c>
      <c r="G77" s="114" t="s">
        <v>9</v>
      </c>
      <c r="H77" s="114">
        <v>21</v>
      </c>
      <c r="I77" s="114">
        <v>41</v>
      </c>
      <c r="J77" s="114">
        <v>55</v>
      </c>
      <c r="K77" s="114">
        <v>50</v>
      </c>
      <c r="L77" s="114">
        <v>45</v>
      </c>
      <c r="M77" s="114">
        <v>46</v>
      </c>
      <c r="N77" s="114">
        <v>66</v>
      </c>
      <c r="O77" s="114">
        <v>44</v>
      </c>
      <c r="P77" s="114">
        <v>9</v>
      </c>
      <c r="Q77" s="83">
        <v>5</v>
      </c>
      <c r="R77" s="84">
        <v>100</v>
      </c>
      <c r="S77" s="84" t="s">
        <v>9</v>
      </c>
      <c r="T77" s="84">
        <v>5.5</v>
      </c>
      <c r="U77" s="84">
        <v>10.7</v>
      </c>
      <c r="V77" s="84">
        <v>14.4</v>
      </c>
      <c r="W77" s="84">
        <v>13.1</v>
      </c>
      <c r="X77" s="84">
        <v>11.8</v>
      </c>
      <c r="Y77" s="84">
        <v>12</v>
      </c>
      <c r="Z77" s="84">
        <v>17.3</v>
      </c>
      <c r="AA77" s="84">
        <v>11.5</v>
      </c>
      <c r="AB77" s="84">
        <v>2.4</v>
      </c>
      <c r="AC77" s="84">
        <v>1.3</v>
      </c>
      <c r="AD77" s="125"/>
      <c r="AE77" s="85" t="s">
        <v>165</v>
      </c>
      <c r="AF77" s="122"/>
      <c r="AI77" s="76"/>
      <c r="AJ77" s="92"/>
      <c r="AK77" s="85" t="s">
        <v>165</v>
      </c>
      <c r="AL77" s="91" t="s">
        <v>65</v>
      </c>
      <c r="AM77" s="82">
        <v>331</v>
      </c>
      <c r="AN77" s="114" t="s">
        <v>9</v>
      </c>
      <c r="AO77" s="114">
        <v>13</v>
      </c>
      <c r="AP77" s="114">
        <v>27</v>
      </c>
      <c r="AQ77" s="114">
        <v>45</v>
      </c>
      <c r="AR77" s="114">
        <v>46</v>
      </c>
      <c r="AS77" s="114">
        <v>42</v>
      </c>
      <c r="AT77" s="114">
        <v>44</v>
      </c>
      <c r="AU77" s="114">
        <v>62</v>
      </c>
      <c r="AV77" s="114">
        <v>38</v>
      </c>
      <c r="AW77" s="114">
        <v>9</v>
      </c>
      <c r="AX77" s="83">
        <v>5</v>
      </c>
      <c r="AY77" s="84">
        <v>100</v>
      </c>
      <c r="AZ77" s="84" t="s">
        <v>9</v>
      </c>
      <c r="BA77" s="84">
        <v>3.9</v>
      </c>
      <c r="BB77" s="84">
        <v>8.1999999999999993</v>
      </c>
      <c r="BC77" s="84">
        <v>13.6</v>
      </c>
      <c r="BD77" s="84">
        <v>13.9</v>
      </c>
      <c r="BE77" s="84">
        <v>12.7</v>
      </c>
      <c r="BF77" s="84">
        <v>13.3</v>
      </c>
      <c r="BG77" s="84">
        <v>18.7</v>
      </c>
      <c r="BH77" s="84">
        <v>11.5</v>
      </c>
      <c r="BI77" s="84">
        <v>2.7</v>
      </c>
      <c r="BJ77" s="84">
        <v>1.5</v>
      </c>
      <c r="BK77" s="125"/>
      <c r="BL77" s="85" t="s">
        <v>165</v>
      </c>
      <c r="BM77" s="122"/>
      <c r="BP77" s="76"/>
      <c r="BQ77" s="92"/>
      <c r="BR77" s="85" t="s">
        <v>165</v>
      </c>
      <c r="BS77" s="91" t="s">
        <v>65</v>
      </c>
      <c r="BT77" s="82">
        <v>51</v>
      </c>
      <c r="BU77" s="114" t="s">
        <v>9</v>
      </c>
      <c r="BV77" s="114">
        <v>8</v>
      </c>
      <c r="BW77" s="114">
        <v>14</v>
      </c>
      <c r="BX77" s="114">
        <v>10</v>
      </c>
      <c r="BY77" s="114">
        <v>4</v>
      </c>
      <c r="BZ77" s="114">
        <v>3</v>
      </c>
      <c r="CA77" s="114">
        <v>2</v>
      </c>
      <c r="CB77" s="114">
        <v>4</v>
      </c>
      <c r="CC77" s="114">
        <v>6</v>
      </c>
      <c r="CD77" s="114" t="s">
        <v>9</v>
      </c>
      <c r="CE77" s="83" t="s">
        <v>9</v>
      </c>
      <c r="CF77" s="84">
        <v>100</v>
      </c>
      <c r="CG77" s="84" t="s">
        <v>9</v>
      </c>
      <c r="CH77" s="84">
        <v>15.7</v>
      </c>
      <c r="CI77" s="84">
        <v>27.5</v>
      </c>
      <c r="CJ77" s="84">
        <v>19.600000000000001</v>
      </c>
      <c r="CK77" s="84">
        <v>7.8</v>
      </c>
      <c r="CL77" s="84">
        <v>5.9</v>
      </c>
      <c r="CM77" s="84">
        <v>3.9</v>
      </c>
      <c r="CN77" s="84">
        <v>7.8</v>
      </c>
      <c r="CO77" s="84">
        <v>11.8</v>
      </c>
      <c r="CP77" s="84" t="s">
        <v>9</v>
      </c>
      <c r="CQ77" s="84" t="s">
        <v>9</v>
      </c>
      <c r="CR77" s="125"/>
      <c r="CS77" s="85" t="s">
        <v>165</v>
      </c>
      <c r="CT77" s="122"/>
    </row>
    <row r="78" spans="1:99" s="79" customFormat="1" ht="9.6" customHeight="1">
      <c r="A78" s="73" t="s">
        <v>210</v>
      </c>
      <c r="B78" s="76"/>
      <c r="C78" s="92"/>
      <c r="D78" s="85" t="s">
        <v>166</v>
      </c>
      <c r="E78" s="86" t="s">
        <v>215</v>
      </c>
      <c r="F78" s="82">
        <v>652</v>
      </c>
      <c r="G78" s="114">
        <v>4</v>
      </c>
      <c r="H78" s="114">
        <v>41</v>
      </c>
      <c r="I78" s="114">
        <v>75</v>
      </c>
      <c r="J78" s="114">
        <v>79</v>
      </c>
      <c r="K78" s="114">
        <v>81</v>
      </c>
      <c r="L78" s="114">
        <v>75</v>
      </c>
      <c r="M78" s="114">
        <v>82</v>
      </c>
      <c r="N78" s="114">
        <v>90</v>
      </c>
      <c r="O78" s="114">
        <v>90</v>
      </c>
      <c r="P78" s="114">
        <v>23</v>
      </c>
      <c r="Q78" s="83">
        <v>12</v>
      </c>
      <c r="R78" s="84">
        <v>100</v>
      </c>
      <c r="S78" s="84">
        <v>0.6</v>
      </c>
      <c r="T78" s="84">
        <v>6.3</v>
      </c>
      <c r="U78" s="84">
        <v>11.5</v>
      </c>
      <c r="V78" s="84">
        <v>12.1</v>
      </c>
      <c r="W78" s="84">
        <v>12.4</v>
      </c>
      <c r="X78" s="84">
        <v>11.5</v>
      </c>
      <c r="Y78" s="84">
        <v>12.6</v>
      </c>
      <c r="Z78" s="84">
        <v>13.8</v>
      </c>
      <c r="AA78" s="84">
        <v>13.8</v>
      </c>
      <c r="AB78" s="84">
        <v>3.5</v>
      </c>
      <c r="AC78" s="84">
        <v>1.8</v>
      </c>
      <c r="AD78" s="125"/>
      <c r="AE78" s="85" t="s">
        <v>166</v>
      </c>
      <c r="AF78" s="122"/>
      <c r="AG78" s="73" t="s">
        <v>210</v>
      </c>
      <c r="AH78" s="73" t="s">
        <v>210</v>
      </c>
      <c r="AI78" s="76"/>
      <c r="AJ78" s="92"/>
      <c r="AK78" s="85" t="s">
        <v>166</v>
      </c>
      <c r="AL78" s="86" t="s">
        <v>215</v>
      </c>
      <c r="AM78" s="82">
        <v>482</v>
      </c>
      <c r="AN78" s="114">
        <v>1</v>
      </c>
      <c r="AO78" s="114">
        <v>20</v>
      </c>
      <c r="AP78" s="114">
        <v>42</v>
      </c>
      <c r="AQ78" s="114">
        <v>50</v>
      </c>
      <c r="AR78" s="114">
        <v>68</v>
      </c>
      <c r="AS78" s="114">
        <v>58</v>
      </c>
      <c r="AT78" s="114">
        <v>63</v>
      </c>
      <c r="AU78" s="114">
        <v>72</v>
      </c>
      <c r="AV78" s="114">
        <v>79</v>
      </c>
      <c r="AW78" s="114">
        <v>20</v>
      </c>
      <c r="AX78" s="83">
        <v>9</v>
      </c>
      <c r="AY78" s="84">
        <v>100</v>
      </c>
      <c r="AZ78" s="84">
        <v>0.2</v>
      </c>
      <c r="BA78" s="84">
        <v>4.0999999999999996</v>
      </c>
      <c r="BB78" s="84">
        <v>8.6999999999999993</v>
      </c>
      <c r="BC78" s="84">
        <v>10.4</v>
      </c>
      <c r="BD78" s="84">
        <v>14.1</v>
      </c>
      <c r="BE78" s="84">
        <v>12</v>
      </c>
      <c r="BF78" s="84">
        <v>13.1</v>
      </c>
      <c r="BG78" s="84">
        <v>14.9</v>
      </c>
      <c r="BH78" s="84">
        <v>16.399999999999999</v>
      </c>
      <c r="BI78" s="84">
        <v>4.0999999999999996</v>
      </c>
      <c r="BJ78" s="84">
        <v>1.9</v>
      </c>
      <c r="BK78" s="125"/>
      <c r="BL78" s="85" t="s">
        <v>166</v>
      </c>
      <c r="BM78" s="122"/>
      <c r="BN78" s="73" t="s">
        <v>210</v>
      </c>
      <c r="BO78" s="73" t="s">
        <v>210</v>
      </c>
      <c r="BP78" s="76"/>
      <c r="BQ78" s="92"/>
      <c r="BR78" s="85" t="s">
        <v>166</v>
      </c>
      <c r="BS78" s="86" t="s">
        <v>215</v>
      </c>
      <c r="BT78" s="82">
        <v>170</v>
      </c>
      <c r="BU78" s="114">
        <v>3</v>
      </c>
      <c r="BV78" s="114">
        <v>21</v>
      </c>
      <c r="BW78" s="114">
        <v>33</v>
      </c>
      <c r="BX78" s="114">
        <v>29</v>
      </c>
      <c r="BY78" s="114">
        <v>13</v>
      </c>
      <c r="BZ78" s="114">
        <v>17</v>
      </c>
      <c r="CA78" s="114">
        <v>19</v>
      </c>
      <c r="CB78" s="114">
        <v>18</v>
      </c>
      <c r="CC78" s="114">
        <v>11</v>
      </c>
      <c r="CD78" s="114">
        <v>3</v>
      </c>
      <c r="CE78" s="83">
        <v>3</v>
      </c>
      <c r="CF78" s="84">
        <v>100</v>
      </c>
      <c r="CG78" s="84">
        <v>1.8</v>
      </c>
      <c r="CH78" s="84">
        <v>12.4</v>
      </c>
      <c r="CI78" s="84">
        <v>19.399999999999999</v>
      </c>
      <c r="CJ78" s="84">
        <v>17.100000000000001</v>
      </c>
      <c r="CK78" s="84">
        <v>7.6</v>
      </c>
      <c r="CL78" s="84">
        <v>10</v>
      </c>
      <c r="CM78" s="84">
        <v>11.2</v>
      </c>
      <c r="CN78" s="84">
        <v>10.6</v>
      </c>
      <c r="CO78" s="84">
        <v>6.5</v>
      </c>
      <c r="CP78" s="84">
        <v>1.8</v>
      </c>
      <c r="CQ78" s="84">
        <v>1.8</v>
      </c>
      <c r="CR78" s="125"/>
      <c r="CS78" s="85" t="s">
        <v>166</v>
      </c>
      <c r="CT78" s="122"/>
      <c r="CU78" s="73" t="s">
        <v>210</v>
      </c>
    </row>
    <row r="79" spans="1:99" s="79" customFormat="1" ht="9.6" customHeight="1">
      <c r="B79" s="76"/>
      <c r="C79" s="92"/>
      <c r="D79" s="85" t="s">
        <v>168</v>
      </c>
      <c r="E79" s="86" t="s">
        <v>67</v>
      </c>
      <c r="F79" s="82">
        <v>3258</v>
      </c>
      <c r="G79" s="114">
        <v>12</v>
      </c>
      <c r="H79" s="114">
        <v>101</v>
      </c>
      <c r="I79" s="114">
        <v>202</v>
      </c>
      <c r="J79" s="114">
        <v>290</v>
      </c>
      <c r="K79" s="114">
        <v>378</v>
      </c>
      <c r="L79" s="114">
        <v>422</v>
      </c>
      <c r="M79" s="114">
        <v>473</v>
      </c>
      <c r="N79" s="114">
        <v>456</v>
      </c>
      <c r="O79" s="114">
        <v>520</v>
      </c>
      <c r="P79" s="114">
        <v>254</v>
      </c>
      <c r="Q79" s="83">
        <v>150</v>
      </c>
      <c r="R79" s="84">
        <v>100</v>
      </c>
      <c r="S79" s="84">
        <v>0.4</v>
      </c>
      <c r="T79" s="84">
        <v>3.1</v>
      </c>
      <c r="U79" s="84">
        <v>6.2</v>
      </c>
      <c r="V79" s="84">
        <v>8.9</v>
      </c>
      <c r="W79" s="84">
        <v>11.6</v>
      </c>
      <c r="X79" s="84">
        <v>13</v>
      </c>
      <c r="Y79" s="84">
        <v>14.5</v>
      </c>
      <c r="Z79" s="84">
        <v>14</v>
      </c>
      <c r="AA79" s="84">
        <v>16</v>
      </c>
      <c r="AB79" s="84">
        <v>7.8</v>
      </c>
      <c r="AC79" s="84">
        <v>4.5999999999999996</v>
      </c>
      <c r="AD79" s="125"/>
      <c r="AE79" s="85" t="s">
        <v>168</v>
      </c>
      <c r="AF79" s="122"/>
      <c r="AI79" s="76"/>
      <c r="AJ79" s="92"/>
      <c r="AK79" s="85" t="s">
        <v>168</v>
      </c>
      <c r="AL79" s="86" t="s">
        <v>67</v>
      </c>
      <c r="AM79" s="82">
        <v>2874</v>
      </c>
      <c r="AN79" s="114">
        <v>11</v>
      </c>
      <c r="AO79" s="114">
        <v>81</v>
      </c>
      <c r="AP79" s="114">
        <v>170</v>
      </c>
      <c r="AQ79" s="114">
        <v>233</v>
      </c>
      <c r="AR79" s="114">
        <v>322</v>
      </c>
      <c r="AS79" s="114">
        <v>379</v>
      </c>
      <c r="AT79" s="114">
        <v>428</v>
      </c>
      <c r="AU79" s="114">
        <v>406</v>
      </c>
      <c r="AV79" s="114">
        <v>482</v>
      </c>
      <c r="AW79" s="114">
        <v>235</v>
      </c>
      <c r="AX79" s="83">
        <v>127</v>
      </c>
      <c r="AY79" s="84">
        <v>100</v>
      </c>
      <c r="AZ79" s="84">
        <v>0.4</v>
      </c>
      <c r="BA79" s="84">
        <v>2.8</v>
      </c>
      <c r="BB79" s="84">
        <v>5.9</v>
      </c>
      <c r="BC79" s="84">
        <v>8.1</v>
      </c>
      <c r="BD79" s="84">
        <v>11.2</v>
      </c>
      <c r="BE79" s="84">
        <v>13.2</v>
      </c>
      <c r="BF79" s="84">
        <v>14.9</v>
      </c>
      <c r="BG79" s="84">
        <v>14.1</v>
      </c>
      <c r="BH79" s="84">
        <v>16.8</v>
      </c>
      <c r="BI79" s="84">
        <v>8.1999999999999993</v>
      </c>
      <c r="BJ79" s="84">
        <v>4.4000000000000004</v>
      </c>
      <c r="BK79" s="125"/>
      <c r="BL79" s="85" t="s">
        <v>168</v>
      </c>
      <c r="BM79" s="122"/>
      <c r="BP79" s="76"/>
      <c r="BQ79" s="92"/>
      <c r="BR79" s="85" t="s">
        <v>168</v>
      </c>
      <c r="BS79" s="86" t="s">
        <v>67</v>
      </c>
      <c r="BT79" s="82">
        <v>384</v>
      </c>
      <c r="BU79" s="114">
        <v>1</v>
      </c>
      <c r="BV79" s="114">
        <v>20</v>
      </c>
      <c r="BW79" s="114">
        <v>32</v>
      </c>
      <c r="BX79" s="114">
        <v>57</v>
      </c>
      <c r="BY79" s="114">
        <v>56</v>
      </c>
      <c r="BZ79" s="114">
        <v>43</v>
      </c>
      <c r="CA79" s="114">
        <v>45</v>
      </c>
      <c r="CB79" s="114">
        <v>50</v>
      </c>
      <c r="CC79" s="114">
        <v>38</v>
      </c>
      <c r="CD79" s="114">
        <v>19</v>
      </c>
      <c r="CE79" s="83">
        <v>23</v>
      </c>
      <c r="CF79" s="84">
        <v>100</v>
      </c>
      <c r="CG79" s="84">
        <v>0.3</v>
      </c>
      <c r="CH79" s="84">
        <v>5.2</v>
      </c>
      <c r="CI79" s="84">
        <v>8.3000000000000007</v>
      </c>
      <c r="CJ79" s="84">
        <v>14.8</v>
      </c>
      <c r="CK79" s="84">
        <v>14.6</v>
      </c>
      <c r="CL79" s="84">
        <v>11.2</v>
      </c>
      <c r="CM79" s="84">
        <v>11.7</v>
      </c>
      <c r="CN79" s="84">
        <v>13</v>
      </c>
      <c r="CO79" s="84">
        <v>9.9</v>
      </c>
      <c r="CP79" s="84">
        <v>4.9000000000000004</v>
      </c>
      <c r="CQ79" s="84">
        <v>6</v>
      </c>
      <c r="CR79" s="125"/>
      <c r="CS79" s="85" t="s">
        <v>168</v>
      </c>
      <c r="CT79" s="122"/>
    </row>
    <row r="80" spans="1:99" s="79" customFormat="1" ht="9.6" customHeight="1">
      <c r="B80" s="76"/>
      <c r="C80" s="92"/>
      <c r="D80" s="85" t="s">
        <v>169</v>
      </c>
      <c r="E80" s="86" t="s">
        <v>216</v>
      </c>
      <c r="F80" s="82">
        <v>15731</v>
      </c>
      <c r="G80" s="114">
        <v>464</v>
      </c>
      <c r="H80" s="114">
        <v>1490</v>
      </c>
      <c r="I80" s="114">
        <v>1663</v>
      </c>
      <c r="J80" s="114">
        <v>1668</v>
      </c>
      <c r="K80" s="114">
        <v>1588</v>
      </c>
      <c r="L80" s="114">
        <v>1771</v>
      </c>
      <c r="M80" s="114">
        <v>1727</v>
      </c>
      <c r="N80" s="114">
        <v>1724</v>
      </c>
      <c r="O80" s="114">
        <v>1608</v>
      </c>
      <c r="P80" s="114">
        <v>860</v>
      </c>
      <c r="Q80" s="83">
        <v>1168</v>
      </c>
      <c r="R80" s="84">
        <v>100</v>
      </c>
      <c r="S80" s="84">
        <v>2.9</v>
      </c>
      <c r="T80" s="84">
        <v>9.5</v>
      </c>
      <c r="U80" s="84">
        <v>10.6</v>
      </c>
      <c r="V80" s="84">
        <v>10.6</v>
      </c>
      <c r="W80" s="84">
        <v>10.1</v>
      </c>
      <c r="X80" s="84">
        <v>11.3</v>
      </c>
      <c r="Y80" s="84">
        <v>11</v>
      </c>
      <c r="Z80" s="84">
        <v>11</v>
      </c>
      <c r="AA80" s="84">
        <v>10.199999999999999</v>
      </c>
      <c r="AB80" s="84">
        <v>5.5</v>
      </c>
      <c r="AC80" s="84">
        <v>7.4</v>
      </c>
      <c r="AD80" s="125"/>
      <c r="AE80" s="85" t="s">
        <v>169</v>
      </c>
      <c r="AF80" s="122"/>
      <c r="AI80" s="76"/>
      <c r="AJ80" s="92"/>
      <c r="AK80" s="85" t="s">
        <v>169</v>
      </c>
      <c r="AL80" s="86" t="s">
        <v>216</v>
      </c>
      <c r="AM80" s="82">
        <v>7619</v>
      </c>
      <c r="AN80" s="114">
        <v>217</v>
      </c>
      <c r="AO80" s="114">
        <v>699</v>
      </c>
      <c r="AP80" s="114">
        <v>812</v>
      </c>
      <c r="AQ80" s="114">
        <v>865</v>
      </c>
      <c r="AR80" s="114">
        <v>808</v>
      </c>
      <c r="AS80" s="114">
        <v>816</v>
      </c>
      <c r="AT80" s="114">
        <v>774</v>
      </c>
      <c r="AU80" s="114">
        <v>776</v>
      </c>
      <c r="AV80" s="114">
        <v>747</v>
      </c>
      <c r="AW80" s="114">
        <v>444</v>
      </c>
      <c r="AX80" s="83">
        <v>661</v>
      </c>
      <c r="AY80" s="84">
        <v>100</v>
      </c>
      <c r="AZ80" s="84">
        <v>2.8</v>
      </c>
      <c r="BA80" s="84">
        <v>9.1999999999999993</v>
      </c>
      <c r="BB80" s="84">
        <v>10.7</v>
      </c>
      <c r="BC80" s="84">
        <v>11.4</v>
      </c>
      <c r="BD80" s="84">
        <v>10.6</v>
      </c>
      <c r="BE80" s="84">
        <v>10.7</v>
      </c>
      <c r="BF80" s="84">
        <v>10.199999999999999</v>
      </c>
      <c r="BG80" s="84">
        <v>10.199999999999999</v>
      </c>
      <c r="BH80" s="84">
        <v>9.8000000000000007</v>
      </c>
      <c r="BI80" s="84">
        <v>5.8</v>
      </c>
      <c r="BJ80" s="84">
        <v>8.6999999999999993</v>
      </c>
      <c r="BK80" s="125"/>
      <c r="BL80" s="85" t="s">
        <v>169</v>
      </c>
      <c r="BM80" s="122"/>
      <c r="BP80" s="76"/>
      <c r="BQ80" s="92"/>
      <c r="BR80" s="85" t="s">
        <v>169</v>
      </c>
      <c r="BS80" s="86" t="s">
        <v>216</v>
      </c>
      <c r="BT80" s="82">
        <v>8112</v>
      </c>
      <c r="BU80" s="114">
        <v>247</v>
      </c>
      <c r="BV80" s="114">
        <v>791</v>
      </c>
      <c r="BW80" s="114">
        <v>851</v>
      </c>
      <c r="BX80" s="114">
        <v>803</v>
      </c>
      <c r="BY80" s="114">
        <v>780</v>
      </c>
      <c r="BZ80" s="114">
        <v>955</v>
      </c>
      <c r="CA80" s="114">
        <v>953</v>
      </c>
      <c r="CB80" s="114">
        <v>948</v>
      </c>
      <c r="CC80" s="114">
        <v>861</v>
      </c>
      <c r="CD80" s="114">
        <v>416</v>
      </c>
      <c r="CE80" s="83">
        <v>507</v>
      </c>
      <c r="CF80" s="84">
        <v>100</v>
      </c>
      <c r="CG80" s="84">
        <v>3</v>
      </c>
      <c r="CH80" s="84">
        <v>9.8000000000000007</v>
      </c>
      <c r="CI80" s="84">
        <v>10.5</v>
      </c>
      <c r="CJ80" s="84">
        <v>9.9</v>
      </c>
      <c r="CK80" s="84">
        <v>9.6</v>
      </c>
      <c r="CL80" s="84">
        <v>11.8</v>
      </c>
      <c r="CM80" s="84">
        <v>11.7</v>
      </c>
      <c r="CN80" s="84">
        <v>11.7</v>
      </c>
      <c r="CO80" s="84">
        <v>10.6</v>
      </c>
      <c r="CP80" s="84">
        <v>5.0999999999999996</v>
      </c>
      <c r="CQ80" s="84">
        <v>6.3</v>
      </c>
      <c r="CR80" s="125"/>
      <c r="CS80" s="85" t="s">
        <v>169</v>
      </c>
      <c r="CT80" s="122"/>
    </row>
    <row r="81" spans="1:99" s="79" customFormat="1" ht="9.6" customHeight="1">
      <c r="B81" s="76"/>
      <c r="C81" s="92"/>
      <c r="D81" s="85" t="s">
        <v>171</v>
      </c>
      <c r="E81" s="86" t="s">
        <v>71</v>
      </c>
      <c r="F81" s="82">
        <v>1897</v>
      </c>
      <c r="G81" s="114">
        <v>6</v>
      </c>
      <c r="H81" s="114">
        <v>99</v>
      </c>
      <c r="I81" s="114">
        <v>180</v>
      </c>
      <c r="J81" s="114">
        <v>223</v>
      </c>
      <c r="K81" s="114">
        <v>228</v>
      </c>
      <c r="L81" s="114">
        <v>262</v>
      </c>
      <c r="M81" s="114">
        <v>304</v>
      </c>
      <c r="N81" s="114">
        <v>279</v>
      </c>
      <c r="O81" s="114">
        <v>201</v>
      </c>
      <c r="P81" s="114">
        <v>65</v>
      </c>
      <c r="Q81" s="83">
        <v>50</v>
      </c>
      <c r="R81" s="84">
        <v>100</v>
      </c>
      <c r="S81" s="84">
        <v>0.3</v>
      </c>
      <c r="T81" s="84">
        <v>5.2</v>
      </c>
      <c r="U81" s="84">
        <v>9.5</v>
      </c>
      <c r="V81" s="84">
        <v>11.8</v>
      </c>
      <c r="W81" s="84">
        <v>12</v>
      </c>
      <c r="X81" s="84">
        <v>13.8</v>
      </c>
      <c r="Y81" s="84">
        <v>16</v>
      </c>
      <c r="Z81" s="84">
        <v>14.7</v>
      </c>
      <c r="AA81" s="84">
        <v>10.6</v>
      </c>
      <c r="AB81" s="84">
        <v>3.4</v>
      </c>
      <c r="AC81" s="84">
        <v>2.6</v>
      </c>
      <c r="AD81" s="125"/>
      <c r="AE81" s="85" t="s">
        <v>171</v>
      </c>
      <c r="AF81" s="122"/>
      <c r="AI81" s="76"/>
      <c r="AJ81" s="92"/>
      <c r="AK81" s="85" t="s">
        <v>171</v>
      </c>
      <c r="AL81" s="86" t="s">
        <v>71</v>
      </c>
      <c r="AM81" s="82">
        <v>893</v>
      </c>
      <c r="AN81" s="114" t="s">
        <v>9</v>
      </c>
      <c r="AO81" s="114">
        <v>23</v>
      </c>
      <c r="AP81" s="114">
        <v>66</v>
      </c>
      <c r="AQ81" s="114">
        <v>83</v>
      </c>
      <c r="AR81" s="114">
        <v>95</v>
      </c>
      <c r="AS81" s="114">
        <v>106</v>
      </c>
      <c r="AT81" s="114">
        <v>149</v>
      </c>
      <c r="AU81" s="114">
        <v>156</v>
      </c>
      <c r="AV81" s="114">
        <v>134</v>
      </c>
      <c r="AW81" s="114">
        <v>48</v>
      </c>
      <c r="AX81" s="83">
        <v>33</v>
      </c>
      <c r="AY81" s="84">
        <v>100</v>
      </c>
      <c r="AZ81" s="84" t="s">
        <v>9</v>
      </c>
      <c r="BA81" s="84">
        <v>2.6</v>
      </c>
      <c r="BB81" s="84">
        <v>7.4</v>
      </c>
      <c r="BC81" s="84">
        <v>9.3000000000000007</v>
      </c>
      <c r="BD81" s="84">
        <v>10.6</v>
      </c>
      <c r="BE81" s="84">
        <v>11.9</v>
      </c>
      <c r="BF81" s="84">
        <v>16.7</v>
      </c>
      <c r="BG81" s="84">
        <v>17.5</v>
      </c>
      <c r="BH81" s="84">
        <v>15</v>
      </c>
      <c r="BI81" s="84">
        <v>5.4</v>
      </c>
      <c r="BJ81" s="84">
        <v>3.7</v>
      </c>
      <c r="BK81" s="125"/>
      <c r="BL81" s="85" t="s">
        <v>171</v>
      </c>
      <c r="BM81" s="122"/>
      <c r="BP81" s="76"/>
      <c r="BQ81" s="92"/>
      <c r="BR81" s="85" t="s">
        <v>171</v>
      </c>
      <c r="BS81" s="86" t="s">
        <v>71</v>
      </c>
      <c r="BT81" s="82">
        <v>1004</v>
      </c>
      <c r="BU81" s="114">
        <v>6</v>
      </c>
      <c r="BV81" s="114">
        <v>76</v>
      </c>
      <c r="BW81" s="114">
        <v>114</v>
      </c>
      <c r="BX81" s="114">
        <v>140</v>
      </c>
      <c r="BY81" s="114">
        <v>133</v>
      </c>
      <c r="BZ81" s="114">
        <v>156</v>
      </c>
      <c r="CA81" s="114">
        <v>155</v>
      </c>
      <c r="CB81" s="114">
        <v>123</v>
      </c>
      <c r="CC81" s="114">
        <v>67</v>
      </c>
      <c r="CD81" s="114">
        <v>17</v>
      </c>
      <c r="CE81" s="83">
        <v>17</v>
      </c>
      <c r="CF81" s="84">
        <v>100</v>
      </c>
      <c r="CG81" s="84">
        <v>0.6</v>
      </c>
      <c r="CH81" s="84">
        <v>7.6</v>
      </c>
      <c r="CI81" s="84">
        <v>11.4</v>
      </c>
      <c r="CJ81" s="84">
        <v>13.9</v>
      </c>
      <c r="CK81" s="84">
        <v>13.2</v>
      </c>
      <c r="CL81" s="84">
        <v>15.5</v>
      </c>
      <c r="CM81" s="84">
        <v>15.4</v>
      </c>
      <c r="CN81" s="84">
        <v>12.3</v>
      </c>
      <c r="CO81" s="84">
        <v>6.7</v>
      </c>
      <c r="CP81" s="84">
        <v>1.7</v>
      </c>
      <c r="CQ81" s="84">
        <v>1.7</v>
      </c>
      <c r="CR81" s="125"/>
      <c r="CS81" s="85" t="s">
        <v>171</v>
      </c>
      <c r="CT81" s="122"/>
    </row>
    <row r="82" spans="1:99" s="79" customFormat="1" ht="9.6" customHeight="1">
      <c r="B82" s="76"/>
      <c r="C82" s="92"/>
      <c r="D82" s="85" t="s">
        <v>173</v>
      </c>
      <c r="E82" s="86" t="s">
        <v>73</v>
      </c>
      <c r="F82" s="82">
        <v>706</v>
      </c>
      <c r="G82" s="114">
        <v>2</v>
      </c>
      <c r="H82" s="114">
        <v>12</v>
      </c>
      <c r="I82" s="114">
        <v>45</v>
      </c>
      <c r="J82" s="114">
        <v>42</v>
      </c>
      <c r="K82" s="114">
        <v>47</v>
      </c>
      <c r="L82" s="114">
        <v>64</v>
      </c>
      <c r="M82" s="114">
        <v>55</v>
      </c>
      <c r="N82" s="114">
        <v>57</v>
      </c>
      <c r="O82" s="114">
        <v>111</v>
      </c>
      <c r="P82" s="114">
        <v>69</v>
      </c>
      <c r="Q82" s="83">
        <v>202</v>
      </c>
      <c r="R82" s="84">
        <v>100</v>
      </c>
      <c r="S82" s="84">
        <v>0.3</v>
      </c>
      <c r="T82" s="84">
        <v>1.7</v>
      </c>
      <c r="U82" s="84">
        <v>6.4</v>
      </c>
      <c r="V82" s="84">
        <v>5.9</v>
      </c>
      <c r="W82" s="84">
        <v>6.7</v>
      </c>
      <c r="X82" s="84">
        <v>9.1</v>
      </c>
      <c r="Y82" s="84">
        <v>7.8</v>
      </c>
      <c r="Z82" s="84">
        <v>8.1</v>
      </c>
      <c r="AA82" s="84">
        <v>15.7</v>
      </c>
      <c r="AB82" s="84">
        <v>9.8000000000000007</v>
      </c>
      <c r="AC82" s="84">
        <v>28.6</v>
      </c>
      <c r="AD82" s="125"/>
      <c r="AE82" s="85" t="s">
        <v>173</v>
      </c>
      <c r="AF82" s="122"/>
      <c r="AI82" s="76"/>
      <c r="AJ82" s="92"/>
      <c r="AK82" s="85" t="s">
        <v>173</v>
      </c>
      <c r="AL82" s="86" t="s">
        <v>73</v>
      </c>
      <c r="AM82" s="82">
        <v>410</v>
      </c>
      <c r="AN82" s="114">
        <v>1</v>
      </c>
      <c r="AO82" s="114">
        <v>6</v>
      </c>
      <c r="AP82" s="114">
        <v>21</v>
      </c>
      <c r="AQ82" s="114">
        <v>21</v>
      </c>
      <c r="AR82" s="114">
        <v>31</v>
      </c>
      <c r="AS82" s="114">
        <v>38</v>
      </c>
      <c r="AT82" s="114">
        <v>30</v>
      </c>
      <c r="AU82" s="114">
        <v>34</v>
      </c>
      <c r="AV82" s="114">
        <v>74</v>
      </c>
      <c r="AW82" s="114">
        <v>45</v>
      </c>
      <c r="AX82" s="83">
        <v>109</v>
      </c>
      <c r="AY82" s="84">
        <v>100</v>
      </c>
      <c r="AZ82" s="84">
        <v>0.2</v>
      </c>
      <c r="BA82" s="84">
        <v>1.5</v>
      </c>
      <c r="BB82" s="84">
        <v>5.0999999999999996</v>
      </c>
      <c r="BC82" s="84">
        <v>5.0999999999999996</v>
      </c>
      <c r="BD82" s="84">
        <v>7.6</v>
      </c>
      <c r="BE82" s="84">
        <v>9.3000000000000007</v>
      </c>
      <c r="BF82" s="84">
        <v>7.3</v>
      </c>
      <c r="BG82" s="84">
        <v>8.3000000000000007</v>
      </c>
      <c r="BH82" s="84">
        <v>18</v>
      </c>
      <c r="BI82" s="84">
        <v>11</v>
      </c>
      <c r="BJ82" s="84">
        <v>26.6</v>
      </c>
      <c r="BK82" s="125"/>
      <c r="BL82" s="85" t="s">
        <v>173</v>
      </c>
      <c r="BM82" s="122"/>
      <c r="BP82" s="76"/>
      <c r="BQ82" s="92"/>
      <c r="BR82" s="85" t="s">
        <v>173</v>
      </c>
      <c r="BS82" s="86" t="s">
        <v>73</v>
      </c>
      <c r="BT82" s="82">
        <v>296</v>
      </c>
      <c r="BU82" s="114">
        <v>1</v>
      </c>
      <c r="BV82" s="114">
        <v>6</v>
      </c>
      <c r="BW82" s="114">
        <v>24</v>
      </c>
      <c r="BX82" s="114">
        <v>21</v>
      </c>
      <c r="BY82" s="114">
        <v>16</v>
      </c>
      <c r="BZ82" s="114">
        <v>26</v>
      </c>
      <c r="CA82" s="114">
        <v>25</v>
      </c>
      <c r="CB82" s="114">
        <v>23</v>
      </c>
      <c r="CC82" s="114">
        <v>37</v>
      </c>
      <c r="CD82" s="114">
        <v>24</v>
      </c>
      <c r="CE82" s="83">
        <v>93</v>
      </c>
      <c r="CF82" s="84">
        <v>100</v>
      </c>
      <c r="CG82" s="84">
        <v>0.3</v>
      </c>
      <c r="CH82" s="84">
        <v>2</v>
      </c>
      <c r="CI82" s="84">
        <v>8.1</v>
      </c>
      <c r="CJ82" s="84">
        <v>7.1</v>
      </c>
      <c r="CK82" s="84">
        <v>5.4</v>
      </c>
      <c r="CL82" s="84">
        <v>8.8000000000000007</v>
      </c>
      <c r="CM82" s="84">
        <v>8.4</v>
      </c>
      <c r="CN82" s="84">
        <v>7.8</v>
      </c>
      <c r="CO82" s="84">
        <v>12.5</v>
      </c>
      <c r="CP82" s="84">
        <v>8.1</v>
      </c>
      <c r="CQ82" s="84">
        <v>31.4</v>
      </c>
      <c r="CR82" s="125"/>
      <c r="CS82" s="85" t="s">
        <v>173</v>
      </c>
      <c r="CT82" s="122"/>
    </row>
    <row r="83" spans="1:99" s="79" customFormat="1" ht="9.6" customHeight="1">
      <c r="B83" s="76"/>
      <c r="C83" s="92"/>
      <c r="D83" s="85" t="s">
        <v>175</v>
      </c>
      <c r="E83" s="86" t="s">
        <v>75</v>
      </c>
      <c r="F83" s="82">
        <v>4526</v>
      </c>
      <c r="G83" s="114">
        <v>235</v>
      </c>
      <c r="H83" s="114">
        <v>570</v>
      </c>
      <c r="I83" s="114">
        <v>326</v>
      </c>
      <c r="J83" s="114">
        <v>352</v>
      </c>
      <c r="K83" s="114">
        <v>324</v>
      </c>
      <c r="L83" s="114">
        <v>403</v>
      </c>
      <c r="M83" s="114">
        <v>433</v>
      </c>
      <c r="N83" s="114">
        <v>566</v>
      </c>
      <c r="O83" s="114">
        <v>649</v>
      </c>
      <c r="P83" s="114">
        <v>310</v>
      </c>
      <c r="Q83" s="83">
        <v>358</v>
      </c>
      <c r="R83" s="84">
        <v>100</v>
      </c>
      <c r="S83" s="84">
        <v>5.2</v>
      </c>
      <c r="T83" s="84">
        <v>12.6</v>
      </c>
      <c r="U83" s="84">
        <v>7.2</v>
      </c>
      <c r="V83" s="84">
        <v>7.8</v>
      </c>
      <c r="W83" s="84">
        <v>7.2</v>
      </c>
      <c r="X83" s="84">
        <v>8.9</v>
      </c>
      <c r="Y83" s="84">
        <v>9.6</v>
      </c>
      <c r="Z83" s="84">
        <v>12.5</v>
      </c>
      <c r="AA83" s="84">
        <v>14.3</v>
      </c>
      <c r="AB83" s="84">
        <v>6.8</v>
      </c>
      <c r="AC83" s="84">
        <v>7.9</v>
      </c>
      <c r="AD83" s="125"/>
      <c r="AE83" s="85" t="s">
        <v>175</v>
      </c>
      <c r="AF83" s="122"/>
      <c r="AI83" s="76"/>
      <c r="AJ83" s="92"/>
      <c r="AK83" s="85" t="s">
        <v>175</v>
      </c>
      <c r="AL83" s="86" t="s">
        <v>75</v>
      </c>
      <c r="AM83" s="82">
        <v>1655</v>
      </c>
      <c r="AN83" s="114">
        <v>78</v>
      </c>
      <c r="AO83" s="114">
        <v>219</v>
      </c>
      <c r="AP83" s="114">
        <v>150</v>
      </c>
      <c r="AQ83" s="114">
        <v>165</v>
      </c>
      <c r="AR83" s="114">
        <v>150</v>
      </c>
      <c r="AS83" s="114">
        <v>164</v>
      </c>
      <c r="AT83" s="114">
        <v>154</v>
      </c>
      <c r="AU83" s="114">
        <v>172</v>
      </c>
      <c r="AV83" s="114">
        <v>203</v>
      </c>
      <c r="AW83" s="114">
        <v>83</v>
      </c>
      <c r="AX83" s="83">
        <v>117</v>
      </c>
      <c r="AY83" s="84">
        <v>100</v>
      </c>
      <c r="AZ83" s="84">
        <v>4.7</v>
      </c>
      <c r="BA83" s="84">
        <v>13.2</v>
      </c>
      <c r="BB83" s="84">
        <v>9.1</v>
      </c>
      <c r="BC83" s="84">
        <v>10</v>
      </c>
      <c r="BD83" s="84">
        <v>9.1</v>
      </c>
      <c r="BE83" s="84">
        <v>9.9</v>
      </c>
      <c r="BF83" s="84">
        <v>9.3000000000000007</v>
      </c>
      <c r="BG83" s="84">
        <v>10.4</v>
      </c>
      <c r="BH83" s="84">
        <v>12.3</v>
      </c>
      <c r="BI83" s="84">
        <v>5</v>
      </c>
      <c r="BJ83" s="84">
        <v>7.1</v>
      </c>
      <c r="BK83" s="125"/>
      <c r="BL83" s="85" t="s">
        <v>175</v>
      </c>
      <c r="BM83" s="122"/>
      <c r="BP83" s="76"/>
      <c r="BQ83" s="92"/>
      <c r="BR83" s="85" t="s">
        <v>175</v>
      </c>
      <c r="BS83" s="86" t="s">
        <v>75</v>
      </c>
      <c r="BT83" s="82">
        <v>2871</v>
      </c>
      <c r="BU83" s="114">
        <v>157</v>
      </c>
      <c r="BV83" s="114">
        <v>351</v>
      </c>
      <c r="BW83" s="114">
        <v>176</v>
      </c>
      <c r="BX83" s="114">
        <v>187</v>
      </c>
      <c r="BY83" s="114">
        <v>174</v>
      </c>
      <c r="BZ83" s="114">
        <v>239</v>
      </c>
      <c r="CA83" s="114">
        <v>279</v>
      </c>
      <c r="CB83" s="114">
        <v>394</v>
      </c>
      <c r="CC83" s="114">
        <v>446</v>
      </c>
      <c r="CD83" s="114">
        <v>227</v>
      </c>
      <c r="CE83" s="83">
        <v>241</v>
      </c>
      <c r="CF83" s="84">
        <v>100</v>
      </c>
      <c r="CG83" s="84">
        <v>5.5</v>
      </c>
      <c r="CH83" s="84">
        <v>12.2</v>
      </c>
      <c r="CI83" s="84">
        <v>6.1</v>
      </c>
      <c r="CJ83" s="84">
        <v>6.5</v>
      </c>
      <c r="CK83" s="84">
        <v>6.1</v>
      </c>
      <c r="CL83" s="84">
        <v>8.3000000000000007</v>
      </c>
      <c r="CM83" s="84">
        <v>9.6999999999999993</v>
      </c>
      <c r="CN83" s="84">
        <v>13.7</v>
      </c>
      <c r="CO83" s="84">
        <v>15.5</v>
      </c>
      <c r="CP83" s="84">
        <v>7.9</v>
      </c>
      <c r="CQ83" s="84">
        <v>8.4</v>
      </c>
      <c r="CR83" s="125"/>
      <c r="CS83" s="85" t="s">
        <v>175</v>
      </c>
      <c r="CT83" s="122"/>
    </row>
    <row r="84" spans="1:99" s="79" customFormat="1" ht="9.6" customHeight="1">
      <c r="B84" s="76"/>
      <c r="C84" s="92"/>
      <c r="D84" s="85" t="s">
        <v>179</v>
      </c>
      <c r="E84" s="86" t="s">
        <v>77</v>
      </c>
      <c r="F84" s="82">
        <v>10759</v>
      </c>
      <c r="G84" s="114">
        <v>84</v>
      </c>
      <c r="H84" s="114">
        <v>1035</v>
      </c>
      <c r="I84" s="114">
        <v>1514</v>
      </c>
      <c r="J84" s="114">
        <v>1398</v>
      </c>
      <c r="K84" s="114">
        <v>1150</v>
      </c>
      <c r="L84" s="114">
        <v>1271</v>
      </c>
      <c r="M84" s="114">
        <v>1332</v>
      </c>
      <c r="N84" s="114">
        <v>1190</v>
      </c>
      <c r="O84" s="114">
        <v>977</v>
      </c>
      <c r="P84" s="114">
        <v>366</v>
      </c>
      <c r="Q84" s="83">
        <v>442</v>
      </c>
      <c r="R84" s="84">
        <v>100</v>
      </c>
      <c r="S84" s="84">
        <v>0.8</v>
      </c>
      <c r="T84" s="84">
        <v>9.6</v>
      </c>
      <c r="U84" s="84">
        <v>14.1</v>
      </c>
      <c r="V84" s="84">
        <v>13</v>
      </c>
      <c r="W84" s="84">
        <v>10.7</v>
      </c>
      <c r="X84" s="84">
        <v>11.8</v>
      </c>
      <c r="Y84" s="84">
        <v>12.4</v>
      </c>
      <c r="Z84" s="84">
        <v>11.1</v>
      </c>
      <c r="AA84" s="84">
        <v>9.1</v>
      </c>
      <c r="AB84" s="84">
        <v>3.4</v>
      </c>
      <c r="AC84" s="84">
        <v>4.0999999999999996</v>
      </c>
      <c r="AD84" s="125"/>
      <c r="AE84" s="85" t="s">
        <v>179</v>
      </c>
      <c r="AF84" s="122"/>
      <c r="AI84" s="76"/>
      <c r="AJ84" s="92"/>
      <c r="AK84" s="85" t="s">
        <v>179</v>
      </c>
      <c r="AL84" s="86" t="s">
        <v>77</v>
      </c>
      <c r="AM84" s="82">
        <v>2813</v>
      </c>
      <c r="AN84" s="114">
        <v>14</v>
      </c>
      <c r="AO84" s="114">
        <v>167</v>
      </c>
      <c r="AP84" s="114">
        <v>294</v>
      </c>
      <c r="AQ84" s="114">
        <v>321</v>
      </c>
      <c r="AR84" s="114">
        <v>324</v>
      </c>
      <c r="AS84" s="114">
        <v>325</v>
      </c>
      <c r="AT84" s="114">
        <v>307</v>
      </c>
      <c r="AU84" s="114">
        <v>312</v>
      </c>
      <c r="AV84" s="114">
        <v>314</v>
      </c>
      <c r="AW84" s="114">
        <v>156</v>
      </c>
      <c r="AX84" s="83">
        <v>279</v>
      </c>
      <c r="AY84" s="84">
        <v>100</v>
      </c>
      <c r="AZ84" s="84">
        <v>0.5</v>
      </c>
      <c r="BA84" s="84">
        <v>5.9</v>
      </c>
      <c r="BB84" s="84">
        <v>10.5</v>
      </c>
      <c r="BC84" s="84">
        <v>11.4</v>
      </c>
      <c r="BD84" s="84">
        <v>11.5</v>
      </c>
      <c r="BE84" s="84">
        <v>11.6</v>
      </c>
      <c r="BF84" s="84">
        <v>10.9</v>
      </c>
      <c r="BG84" s="84">
        <v>11.1</v>
      </c>
      <c r="BH84" s="84">
        <v>11.2</v>
      </c>
      <c r="BI84" s="84">
        <v>5.5</v>
      </c>
      <c r="BJ84" s="84">
        <v>9.9</v>
      </c>
      <c r="BK84" s="125"/>
      <c r="BL84" s="85" t="s">
        <v>179</v>
      </c>
      <c r="BM84" s="122"/>
      <c r="BP84" s="76"/>
      <c r="BQ84" s="92"/>
      <c r="BR84" s="85" t="s">
        <v>179</v>
      </c>
      <c r="BS84" s="86" t="s">
        <v>77</v>
      </c>
      <c r="BT84" s="82">
        <v>7946</v>
      </c>
      <c r="BU84" s="114">
        <v>70</v>
      </c>
      <c r="BV84" s="114">
        <v>868</v>
      </c>
      <c r="BW84" s="114">
        <v>1220</v>
      </c>
      <c r="BX84" s="114">
        <v>1077</v>
      </c>
      <c r="BY84" s="114">
        <v>826</v>
      </c>
      <c r="BZ84" s="114">
        <v>946</v>
      </c>
      <c r="CA84" s="114">
        <v>1025</v>
      </c>
      <c r="CB84" s="114">
        <v>878</v>
      </c>
      <c r="CC84" s="114">
        <v>663</v>
      </c>
      <c r="CD84" s="114">
        <v>210</v>
      </c>
      <c r="CE84" s="83">
        <v>163</v>
      </c>
      <c r="CF84" s="84">
        <v>100</v>
      </c>
      <c r="CG84" s="84">
        <v>0.9</v>
      </c>
      <c r="CH84" s="84">
        <v>10.9</v>
      </c>
      <c r="CI84" s="84">
        <v>15.4</v>
      </c>
      <c r="CJ84" s="84">
        <v>13.6</v>
      </c>
      <c r="CK84" s="84">
        <v>10.4</v>
      </c>
      <c r="CL84" s="84">
        <v>11.9</v>
      </c>
      <c r="CM84" s="84">
        <v>12.9</v>
      </c>
      <c r="CN84" s="84">
        <v>11</v>
      </c>
      <c r="CO84" s="84">
        <v>8.3000000000000007</v>
      </c>
      <c r="CP84" s="84">
        <v>2.6</v>
      </c>
      <c r="CQ84" s="84">
        <v>2.1</v>
      </c>
      <c r="CR84" s="125"/>
      <c r="CS84" s="85" t="s">
        <v>179</v>
      </c>
      <c r="CT84" s="122"/>
    </row>
    <row r="85" spans="1:99" s="79" customFormat="1" ht="9.6" customHeight="1">
      <c r="A85" s="73"/>
      <c r="B85" s="76"/>
      <c r="C85" s="92"/>
      <c r="D85" s="85" t="s">
        <v>180</v>
      </c>
      <c r="E85" s="86" t="s">
        <v>79</v>
      </c>
      <c r="F85" s="82">
        <v>5284</v>
      </c>
      <c r="G85" s="114">
        <v>43</v>
      </c>
      <c r="H85" s="114">
        <v>324</v>
      </c>
      <c r="I85" s="114">
        <v>397</v>
      </c>
      <c r="J85" s="114">
        <v>567</v>
      </c>
      <c r="K85" s="114">
        <v>599</v>
      </c>
      <c r="L85" s="114">
        <v>705</v>
      </c>
      <c r="M85" s="114">
        <v>729</v>
      </c>
      <c r="N85" s="114">
        <v>699</v>
      </c>
      <c r="O85" s="114">
        <v>710</v>
      </c>
      <c r="P85" s="114">
        <v>273</v>
      </c>
      <c r="Q85" s="83">
        <v>238</v>
      </c>
      <c r="R85" s="84">
        <v>100</v>
      </c>
      <c r="S85" s="84">
        <v>0.8</v>
      </c>
      <c r="T85" s="84">
        <v>6.1</v>
      </c>
      <c r="U85" s="84">
        <v>7.5</v>
      </c>
      <c r="V85" s="84">
        <v>10.7</v>
      </c>
      <c r="W85" s="84">
        <v>11.3</v>
      </c>
      <c r="X85" s="84">
        <v>13.3</v>
      </c>
      <c r="Y85" s="84">
        <v>13.8</v>
      </c>
      <c r="Z85" s="84">
        <v>13.2</v>
      </c>
      <c r="AA85" s="84">
        <v>13.4</v>
      </c>
      <c r="AB85" s="84">
        <v>5.2</v>
      </c>
      <c r="AC85" s="84">
        <v>4.5</v>
      </c>
      <c r="AD85" s="125"/>
      <c r="AE85" s="85" t="s">
        <v>180</v>
      </c>
      <c r="AF85" s="122"/>
      <c r="AG85" s="73"/>
      <c r="AH85" s="73"/>
      <c r="AI85" s="76"/>
      <c r="AJ85" s="92"/>
      <c r="AK85" s="85" t="s">
        <v>180</v>
      </c>
      <c r="AL85" s="86" t="s">
        <v>79</v>
      </c>
      <c r="AM85" s="82">
        <v>2815</v>
      </c>
      <c r="AN85" s="114">
        <v>16</v>
      </c>
      <c r="AO85" s="114">
        <v>122</v>
      </c>
      <c r="AP85" s="114">
        <v>159</v>
      </c>
      <c r="AQ85" s="114">
        <v>275</v>
      </c>
      <c r="AR85" s="114">
        <v>297</v>
      </c>
      <c r="AS85" s="114">
        <v>345</v>
      </c>
      <c r="AT85" s="114">
        <v>380</v>
      </c>
      <c r="AU85" s="114">
        <v>406</v>
      </c>
      <c r="AV85" s="114">
        <v>458</v>
      </c>
      <c r="AW85" s="114">
        <v>197</v>
      </c>
      <c r="AX85" s="83">
        <v>160</v>
      </c>
      <c r="AY85" s="84">
        <v>100</v>
      </c>
      <c r="AZ85" s="84">
        <v>0.6</v>
      </c>
      <c r="BA85" s="84">
        <v>4.3</v>
      </c>
      <c r="BB85" s="84">
        <v>5.6</v>
      </c>
      <c r="BC85" s="84">
        <v>9.8000000000000007</v>
      </c>
      <c r="BD85" s="84">
        <v>10.6</v>
      </c>
      <c r="BE85" s="84">
        <v>12.3</v>
      </c>
      <c r="BF85" s="84">
        <v>13.5</v>
      </c>
      <c r="BG85" s="84">
        <v>14.4</v>
      </c>
      <c r="BH85" s="84">
        <v>16.3</v>
      </c>
      <c r="BI85" s="84">
        <v>7</v>
      </c>
      <c r="BJ85" s="84">
        <v>5.7</v>
      </c>
      <c r="BK85" s="125"/>
      <c r="BL85" s="85" t="s">
        <v>180</v>
      </c>
      <c r="BM85" s="122"/>
      <c r="BN85" s="73"/>
      <c r="BO85" s="73"/>
      <c r="BP85" s="76"/>
      <c r="BQ85" s="92"/>
      <c r="BR85" s="85" t="s">
        <v>180</v>
      </c>
      <c r="BS85" s="86" t="s">
        <v>79</v>
      </c>
      <c r="BT85" s="82">
        <v>2469</v>
      </c>
      <c r="BU85" s="114">
        <v>27</v>
      </c>
      <c r="BV85" s="114">
        <v>202</v>
      </c>
      <c r="BW85" s="114">
        <v>238</v>
      </c>
      <c r="BX85" s="114">
        <v>292</v>
      </c>
      <c r="BY85" s="114">
        <v>302</v>
      </c>
      <c r="BZ85" s="114">
        <v>360</v>
      </c>
      <c r="CA85" s="114">
        <v>349</v>
      </c>
      <c r="CB85" s="114">
        <v>293</v>
      </c>
      <c r="CC85" s="114">
        <v>252</v>
      </c>
      <c r="CD85" s="114">
        <v>76</v>
      </c>
      <c r="CE85" s="83">
        <v>78</v>
      </c>
      <c r="CF85" s="84">
        <v>100</v>
      </c>
      <c r="CG85" s="84">
        <v>1.1000000000000001</v>
      </c>
      <c r="CH85" s="84">
        <v>8.1999999999999993</v>
      </c>
      <c r="CI85" s="84">
        <v>9.6</v>
      </c>
      <c r="CJ85" s="84">
        <v>11.8</v>
      </c>
      <c r="CK85" s="84">
        <v>12.2</v>
      </c>
      <c r="CL85" s="84">
        <v>14.6</v>
      </c>
      <c r="CM85" s="84">
        <v>14.1</v>
      </c>
      <c r="CN85" s="84">
        <v>11.9</v>
      </c>
      <c r="CO85" s="84">
        <v>10.199999999999999</v>
      </c>
      <c r="CP85" s="84">
        <v>3.1</v>
      </c>
      <c r="CQ85" s="84">
        <v>3.2</v>
      </c>
      <c r="CR85" s="125"/>
      <c r="CS85" s="85" t="s">
        <v>180</v>
      </c>
      <c r="CT85" s="122"/>
      <c r="CU85" s="73"/>
    </row>
    <row r="86" spans="1:99" s="79" customFormat="1" ht="9.6" customHeight="1">
      <c r="A86" s="73"/>
      <c r="B86" s="76"/>
      <c r="C86" s="92"/>
      <c r="D86" s="85" t="s">
        <v>181</v>
      </c>
      <c r="E86" s="86" t="s">
        <v>81</v>
      </c>
      <c r="F86" s="82">
        <v>1148</v>
      </c>
      <c r="G86" s="114">
        <v>7</v>
      </c>
      <c r="H86" s="114">
        <v>73</v>
      </c>
      <c r="I86" s="114">
        <v>135</v>
      </c>
      <c r="J86" s="114">
        <v>173</v>
      </c>
      <c r="K86" s="114">
        <v>128</v>
      </c>
      <c r="L86" s="114">
        <v>142</v>
      </c>
      <c r="M86" s="114">
        <v>125</v>
      </c>
      <c r="N86" s="114">
        <v>135</v>
      </c>
      <c r="O86" s="114">
        <v>167</v>
      </c>
      <c r="P86" s="114">
        <v>44</v>
      </c>
      <c r="Q86" s="83">
        <v>19</v>
      </c>
      <c r="R86" s="84">
        <v>100</v>
      </c>
      <c r="S86" s="84">
        <v>0.6</v>
      </c>
      <c r="T86" s="84">
        <v>6.4</v>
      </c>
      <c r="U86" s="84">
        <v>11.8</v>
      </c>
      <c r="V86" s="84">
        <v>15.1</v>
      </c>
      <c r="W86" s="84">
        <v>11.1</v>
      </c>
      <c r="X86" s="84">
        <v>12.4</v>
      </c>
      <c r="Y86" s="84">
        <v>10.9</v>
      </c>
      <c r="Z86" s="84">
        <v>11.8</v>
      </c>
      <c r="AA86" s="84">
        <v>14.5</v>
      </c>
      <c r="AB86" s="84">
        <v>3.8</v>
      </c>
      <c r="AC86" s="84">
        <v>1.7</v>
      </c>
      <c r="AD86" s="125"/>
      <c r="AE86" s="85" t="s">
        <v>181</v>
      </c>
      <c r="AF86" s="122"/>
      <c r="AG86" s="73"/>
      <c r="AH86" s="73"/>
      <c r="AI86" s="76"/>
      <c r="AJ86" s="92"/>
      <c r="AK86" s="85" t="s">
        <v>181</v>
      </c>
      <c r="AL86" s="86" t="s">
        <v>81</v>
      </c>
      <c r="AM86" s="82">
        <v>693</v>
      </c>
      <c r="AN86" s="114">
        <v>3</v>
      </c>
      <c r="AO86" s="114">
        <v>45</v>
      </c>
      <c r="AP86" s="114">
        <v>83</v>
      </c>
      <c r="AQ86" s="114">
        <v>108</v>
      </c>
      <c r="AR86" s="114">
        <v>84</v>
      </c>
      <c r="AS86" s="114">
        <v>89</v>
      </c>
      <c r="AT86" s="114">
        <v>66</v>
      </c>
      <c r="AU86" s="114">
        <v>91</v>
      </c>
      <c r="AV86" s="114">
        <v>100</v>
      </c>
      <c r="AW86" s="114">
        <v>15</v>
      </c>
      <c r="AX86" s="83">
        <v>9</v>
      </c>
      <c r="AY86" s="84">
        <v>100</v>
      </c>
      <c r="AZ86" s="84">
        <v>0.4</v>
      </c>
      <c r="BA86" s="84">
        <v>6.5</v>
      </c>
      <c r="BB86" s="84">
        <v>12</v>
      </c>
      <c r="BC86" s="84">
        <v>15.6</v>
      </c>
      <c r="BD86" s="84">
        <v>12.1</v>
      </c>
      <c r="BE86" s="84">
        <v>12.8</v>
      </c>
      <c r="BF86" s="84">
        <v>9.5</v>
      </c>
      <c r="BG86" s="84">
        <v>13.1</v>
      </c>
      <c r="BH86" s="84">
        <v>14.4</v>
      </c>
      <c r="BI86" s="84">
        <v>2.2000000000000002</v>
      </c>
      <c r="BJ86" s="84">
        <v>1.3</v>
      </c>
      <c r="BK86" s="125"/>
      <c r="BL86" s="85" t="s">
        <v>181</v>
      </c>
      <c r="BM86" s="122"/>
      <c r="BN86" s="73"/>
      <c r="BO86" s="73"/>
      <c r="BP86" s="76"/>
      <c r="BQ86" s="92"/>
      <c r="BR86" s="85" t="s">
        <v>181</v>
      </c>
      <c r="BS86" s="86" t="s">
        <v>81</v>
      </c>
      <c r="BT86" s="82">
        <v>455</v>
      </c>
      <c r="BU86" s="114">
        <v>4</v>
      </c>
      <c r="BV86" s="114">
        <v>28</v>
      </c>
      <c r="BW86" s="114">
        <v>52</v>
      </c>
      <c r="BX86" s="114">
        <v>65</v>
      </c>
      <c r="BY86" s="114">
        <v>44</v>
      </c>
      <c r="BZ86" s="114">
        <v>53</v>
      </c>
      <c r="CA86" s="114">
        <v>59</v>
      </c>
      <c r="CB86" s="114">
        <v>44</v>
      </c>
      <c r="CC86" s="114">
        <v>67</v>
      </c>
      <c r="CD86" s="114">
        <v>29</v>
      </c>
      <c r="CE86" s="83">
        <v>10</v>
      </c>
      <c r="CF86" s="84">
        <v>100</v>
      </c>
      <c r="CG86" s="84">
        <v>0.9</v>
      </c>
      <c r="CH86" s="84">
        <v>6.2</v>
      </c>
      <c r="CI86" s="84">
        <v>11.4</v>
      </c>
      <c r="CJ86" s="84">
        <v>14.3</v>
      </c>
      <c r="CK86" s="84">
        <v>9.6999999999999993</v>
      </c>
      <c r="CL86" s="84">
        <v>11.6</v>
      </c>
      <c r="CM86" s="84">
        <v>13</v>
      </c>
      <c r="CN86" s="84">
        <v>9.6999999999999993</v>
      </c>
      <c r="CO86" s="84">
        <v>14.7</v>
      </c>
      <c r="CP86" s="84">
        <v>6.4</v>
      </c>
      <c r="CQ86" s="84">
        <v>2.2000000000000002</v>
      </c>
      <c r="CR86" s="125"/>
      <c r="CS86" s="85" t="s">
        <v>181</v>
      </c>
      <c r="CT86" s="122"/>
      <c r="CU86" s="73"/>
    </row>
    <row r="87" spans="1:99" s="79" customFormat="1" ht="9.6" customHeight="1">
      <c r="A87" s="73"/>
      <c r="B87" s="76"/>
      <c r="C87" s="92"/>
      <c r="D87" s="136" t="s">
        <v>182</v>
      </c>
      <c r="E87" s="86" t="s">
        <v>217</v>
      </c>
      <c r="F87" s="82">
        <v>10728</v>
      </c>
      <c r="G87" s="114">
        <v>197</v>
      </c>
      <c r="H87" s="114">
        <v>938</v>
      </c>
      <c r="I87" s="114">
        <v>964</v>
      </c>
      <c r="J87" s="114">
        <v>1057</v>
      </c>
      <c r="K87" s="114">
        <v>985</v>
      </c>
      <c r="L87" s="114">
        <v>1083</v>
      </c>
      <c r="M87" s="114">
        <v>1024</v>
      </c>
      <c r="N87" s="114">
        <v>1161</v>
      </c>
      <c r="O87" s="114">
        <v>1404</v>
      </c>
      <c r="P87" s="114">
        <v>933</v>
      </c>
      <c r="Q87" s="83">
        <v>982</v>
      </c>
      <c r="R87" s="84">
        <v>100</v>
      </c>
      <c r="S87" s="84">
        <v>1.8</v>
      </c>
      <c r="T87" s="84">
        <v>8.6999999999999993</v>
      </c>
      <c r="U87" s="84">
        <v>9</v>
      </c>
      <c r="V87" s="84">
        <v>9.9</v>
      </c>
      <c r="W87" s="84">
        <v>9.1999999999999993</v>
      </c>
      <c r="X87" s="84">
        <v>10.1</v>
      </c>
      <c r="Y87" s="84">
        <v>9.5</v>
      </c>
      <c r="Z87" s="84">
        <v>10.8</v>
      </c>
      <c r="AA87" s="84">
        <v>13.1</v>
      </c>
      <c r="AB87" s="84">
        <v>8.6999999999999993</v>
      </c>
      <c r="AC87" s="84">
        <v>9.1999999999999993</v>
      </c>
      <c r="AD87" s="125"/>
      <c r="AE87" s="127" t="s">
        <v>182</v>
      </c>
      <c r="AF87" s="122"/>
      <c r="AG87" s="73"/>
      <c r="AH87" s="73"/>
      <c r="AI87" s="76"/>
      <c r="AJ87" s="92"/>
      <c r="AK87" s="136" t="s">
        <v>182</v>
      </c>
      <c r="AL87" s="86" t="s">
        <v>217</v>
      </c>
      <c r="AM87" s="82">
        <v>5937</v>
      </c>
      <c r="AN87" s="114">
        <v>112</v>
      </c>
      <c r="AO87" s="114">
        <v>527</v>
      </c>
      <c r="AP87" s="114">
        <v>544</v>
      </c>
      <c r="AQ87" s="114">
        <v>620</v>
      </c>
      <c r="AR87" s="114">
        <v>526</v>
      </c>
      <c r="AS87" s="114">
        <v>610</v>
      </c>
      <c r="AT87" s="114">
        <v>558</v>
      </c>
      <c r="AU87" s="114">
        <v>584</v>
      </c>
      <c r="AV87" s="114">
        <v>702</v>
      </c>
      <c r="AW87" s="114">
        <v>546</v>
      </c>
      <c r="AX87" s="83">
        <v>608</v>
      </c>
      <c r="AY87" s="84">
        <v>100</v>
      </c>
      <c r="AZ87" s="84">
        <v>1.9</v>
      </c>
      <c r="BA87" s="84">
        <v>8.9</v>
      </c>
      <c r="BB87" s="84">
        <v>9.1999999999999993</v>
      </c>
      <c r="BC87" s="84">
        <v>10.4</v>
      </c>
      <c r="BD87" s="84">
        <v>8.9</v>
      </c>
      <c r="BE87" s="84">
        <v>10.3</v>
      </c>
      <c r="BF87" s="84">
        <v>9.4</v>
      </c>
      <c r="BG87" s="84">
        <v>9.8000000000000007</v>
      </c>
      <c r="BH87" s="84">
        <v>11.8</v>
      </c>
      <c r="BI87" s="84">
        <v>9.1999999999999993</v>
      </c>
      <c r="BJ87" s="84">
        <v>10.199999999999999</v>
      </c>
      <c r="BK87" s="125"/>
      <c r="BL87" s="127" t="s">
        <v>182</v>
      </c>
      <c r="BM87" s="122"/>
      <c r="BN87" s="73"/>
      <c r="BO87" s="73"/>
      <c r="BP87" s="76"/>
      <c r="BQ87" s="92"/>
      <c r="BR87" s="136" t="s">
        <v>182</v>
      </c>
      <c r="BS87" s="86" t="s">
        <v>217</v>
      </c>
      <c r="BT87" s="82">
        <v>4791</v>
      </c>
      <c r="BU87" s="114">
        <v>85</v>
      </c>
      <c r="BV87" s="114">
        <v>411</v>
      </c>
      <c r="BW87" s="114">
        <v>420</v>
      </c>
      <c r="BX87" s="114">
        <v>437</v>
      </c>
      <c r="BY87" s="114">
        <v>459</v>
      </c>
      <c r="BZ87" s="114">
        <v>473</v>
      </c>
      <c r="CA87" s="114">
        <v>466</v>
      </c>
      <c r="CB87" s="114">
        <v>577</v>
      </c>
      <c r="CC87" s="114">
        <v>702</v>
      </c>
      <c r="CD87" s="114">
        <v>387</v>
      </c>
      <c r="CE87" s="83">
        <v>374</v>
      </c>
      <c r="CF87" s="84">
        <v>100</v>
      </c>
      <c r="CG87" s="84">
        <v>1.8</v>
      </c>
      <c r="CH87" s="84">
        <v>8.6</v>
      </c>
      <c r="CI87" s="84">
        <v>8.8000000000000007</v>
      </c>
      <c r="CJ87" s="84">
        <v>9.1</v>
      </c>
      <c r="CK87" s="84">
        <v>9.6</v>
      </c>
      <c r="CL87" s="84">
        <v>9.9</v>
      </c>
      <c r="CM87" s="84">
        <v>9.6999999999999993</v>
      </c>
      <c r="CN87" s="84">
        <v>12</v>
      </c>
      <c r="CO87" s="84">
        <v>14.7</v>
      </c>
      <c r="CP87" s="84">
        <v>8.1</v>
      </c>
      <c r="CQ87" s="84">
        <v>7.8</v>
      </c>
      <c r="CR87" s="125"/>
      <c r="CS87" s="127" t="s">
        <v>182</v>
      </c>
      <c r="CT87" s="122"/>
      <c r="CU87" s="73"/>
    </row>
    <row r="88" spans="1:99" s="79" customFormat="1" ht="9.6" customHeight="1">
      <c r="A88" s="73"/>
      <c r="B88" s="76"/>
      <c r="C88" s="92"/>
      <c r="D88" s="136" t="s">
        <v>183</v>
      </c>
      <c r="E88" s="91" t="s">
        <v>225</v>
      </c>
      <c r="F88" s="82">
        <v>3573</v>
      </c>
      <c r="G88" s="114">
        <v>105</v>
      </c>
      <c r="H88" s="114">
        <v>275</v>
      </c>
      <c r="I88" s="114">
        <v>379</v>
      </c>
      <c r="J88" s="114">
        <v>409</v>
      </c>
      <c r="K88" s="114">
        <v>423</v>
      </c>
      <c r="L88" s="114">
        <v>413</v>
      </c>
      <c r="M88" s="114">
        <v>474</v>
      </c>
      <c r="N88" s="114">
        <v>470</v>
      </c>
      <c r="O88" s="114">
        <v>359</v>
      </c>
      <c r="P88" s="114">
        <v>110</v>
      </c>
      <c r="Q88" s="83">
        <v>156</v>
      </c>
      <c r="R88" s="84">
        <v>100</v>
      </c>
      <c r="S88" s="84">
        <v>2.9</v>
      </c>
      <c r="T88" s="84">
        <v>7.7</v>
      </c>
      <c r="U88" s="84">
        <v>10.6</v>
      </c>
      <c r="V88" s="84">
        <v>11.4</v>
      </c>
      <c r="W88" s="84">
        <v>11.8</v>
      </c>
      <c r="X88" s="84">
        <v>11.6</v>
      </c>
      <c r="Y88" s="84">
        <v>13.3</v>
      </c>
      <c r="Z88" s="84">
        <v>13.2</v>
      </c>
      <c r="AA88" s="84">
        <v>10</v>
      </c>
      <c r="AB88" s="84">
        <v>3.1</v>
      </c>
      <c r="AC88" s="84">
        <v>4.4000000000000004</v>
      </c>
      <c r="AD88" s="125"/>
      <c r="AE88" s="127" t="s">
        <v>183</v>
      </c>
      <c r="AF88" s="122"/>
      <c r="AG88" s="73"/>
      <c r="AH88" s="73"/>
      <c r="AI88" s="76"/>
      <c r="AJ88" s="92"/>
      <c r="AK88" s="136" t="s">
        <v>183</v>
      </c>
      <c r="AL88" s="91" t="s">
        <v>225</v>
      </c>
      <c r="AM88" s="82">
        <v>2801</v>
      </c>
      <c r="AN88" s="114">
        <v>99</v>
      </c>
      <c r="AO88" s="114">
        <v>229</v>
      </c>
      <c r="AP88" s="114">
        <v>279</v>
      </c>
      <c r="AQ88" s="114">
        <v>294</v>
      </c>
      <c r="AR88" s="114">
        <v>333</v>
      </c>
      <c r="AS88" s="114">
        <v>339</v>
      </c>
      <c r="AT88" s="114">
        <v>396</v>
      </c>
      <c r="AU88" s="114">
        <v>404</v>
      </c>
      <c r="AV88" s="114">
        <v>259</v>
      </c>
      <c r="AW88" s="114">
        <v>68</v>
      </c>
      <c r="AX88" s="83">
        <v>101</v>
      </c>
      <c r="AY88" s="84">
        <v>100</v>
      </c>
      <c r="AZ88" s="84">
        <v>3.5</v>
      </c>
      <c r="BA88" s="84">
        <v>8.1999999999999993</v>
      </c>
      <c r="BB88" s="84">
        <v>10</v>
      </c>
      <c r="BC88" s="84">
        <v>10.5</v>
      </c>
      <c r="BD88" s="84">
        <v>11.9</v>
      </c>
      <c r="BE88" s="84">
        <v>12.1</v>
      </c>
      <c r="BF88" s="84">
        <v>14.1</v>
      </c>
      <c r="BG88" s="84">
        <v>14.4</v>
      </c>
      <c r="BH88" s="84">
        <v>9.1999999999999993</v>
      </c>
      <c r="BI88" s="84">
        <v>2.4</v>
      </c>
      <c r="BJ88" s="84">
        <v>3.6</v>
      </c>
      <c r="BK88" s="125"/>
      <c r="BL88" s="127" t="s">
        <v>183</v>
      </c>
      <c r="BM88" s="122"/>
      <c r="BN88" s="73"/>
      <c r="BO88" s="73"/>
      <c r="BP88" s="76"/>
      <c r="BQ88" s="92"/>
      <c r="BR88" s="136" t="s">
        <v>183</v>
      </c>
      <c r="BS88" s="91" t="s">
        <v>225</v>
      </c>
      <c r="BT88" s="82">
        <v>772</v>
      </c>
      <c r="BU88" s="114">
        <v>6</v>
      </c>
      <c r="BV88" s="114">
        <v>46</v>
      </c>
      <c r="BW88" s="114">
        <v>100</v>
      </c>
      <c r="BX88" s="114">
        <v>115</v>
      </c>
      <c r="BY88" s="114">
        <v>90</v>
      </c>
      <c r="BZ88" s="114">
        <v>74</v>
      </c>
      <c r="CA88" s="114">
        <v>78</v>
      </c>
      <c r="CB88" s="114">
        <v>66</v>
      </c>
      <c r="CC88" s="114">
        <v>100</v>
      </c>
      <c r="CD88" s="114">
        <v>42</v>
      </c>
      <c r="CE88" s="83">
        <v>55</v>
      </c>
      <c r="CF88" s="84">
        <v>100</v>
      </c>
      <c r="CG88" s="84">
        <v>0.8</v>
      </c>
      <c r="CH88" s="84">
        <v>6</v>
      </c>
      <c r="CI88" s="84">
        <v>13</v>
      </c>
      <c r="CJ88" s="84">
        <v>14.9</v>
      </c>
      <c r="CK88" s="84">
        <v>11.7</v>
      </c>
      <c r="CL88" s="84">
        <v>9.6</v>
      </c>
      <c r="CM88" s="84">
        <v>10.1</v>
      </c>
      <c r="CN88" s="84">
        <v>8.5</v>
      </c>
      <c r="CO88" s="84">
        <v>13</v>
      </c>
      <c r="CP88" s="84">
        <v>5.4</v>
      </c>
      <c r="CQ88" s="84">
        <v>7.1</v>
      </c>
      <c r="CR88" s="125"/>
      <c r="CS88" s="127" t="s">
        <v>183</v>
      </c>
      <c r="CT88" s="122"/>
      <c r="CU88" s="73"/>
    </row>
    <row r="89" spans="1:99" s="79" customFormat="1" ht="4.5" customHeight="1">
      <c r="A89" s="73"/>
      <c r="B89" s="76"/>
      <c r="C89" s="92"/>
      <c r="D89" s="138"/>
      <c r="E89" s="92"/>
      <c r="F89" s="82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83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125"/>
      <c r="AE89" s="127"/>
      <c r="AF89" s="122"/>
      <c r="AG89" s="73"/>
      <c r="AH89" s="73"/>
      <c r="AI89" s="76"/>
      <c r="AJ89" s="92"/>
      <c r="AK89" s="138"/>
      <c r="AL89" s="92"/>
      <c r="AM89" s="82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83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125"/>
      <c r="BL89" s="127"/>
      <c r="BM89" s="122"/>
      <c r="BN89" s="73"/>
      <c r="BO89" s="73"/>
      <c r="BP89" s="76"/>
      <c r="BQ89" s="92"/>
      <c r="BR89" s="138"/>
      <c r="BS89" s="92"/>
      <c r="BT89" s="82"/>
      <c r="BU89" s="114"/>
      <c r="BV89" s="114"/>
      <c r="BW89" s="114"/>
      <c r="BX89" s="114"/>
      <c r="BY89" s="114"/>
      <c r="BZ89" s="114"/>
      <c r="CA89" s="114"/>
      <c r="CB89" s="114"/>
      <c r="CC89" s="114"/>
      <c r="CD89" s="114"/>
      <c r="CE89" s="83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125"/>
      <c r="CS89" s="127"/>
      <c r="CT89" s="122"/>
      <c r="CU89" s="73"/>
    </row>
    <row r="90" spans="1:99" s="79" customFormat="1" ht="9.6" customHeight="1">
      <c r="A90" s="73"/>
      <c r="B90" s="76"/>
      <c r="C90" s="548" t="s">
        <v>85</v>
      </c>
      <c r="D90" s="548"/>
      <c r="E90" s="548"/>
      <c r="F90" s="82">
        <v>2226</v>
      </c>
      <c r="G90" s="114">
        <v>44</v>
      </c>
      <c r="H90" s="114">
        <v>168</v>
      </c>
      <c r="I90" s="114">
        <v>169</v>
      </c>
      <c r="J90" s="114">
        <v>154</v>
      </c>
      <c r="K90" s="114">
        <v>160</v>
      </c>
      <c r="L90" s="114">
        <v>142</v>
      </c>
      <c r="M90" s="114">
        <v>162</v>
      </c>
      <c r="N90" s="114">
        <v>205</v>
      </c>
      <c r="O90" s="114">
        <v>240</v>
      </c>
      <c r="P90" s="114">
        <v>189</v>
      </c>
      <c r="Q90" s="83">
        <v>593</v>
      </c>
      <c r="R90" s="115" t="s">
        <v>9</v>
      </c>
      <c r="S90" s="115" t="s">
        <v>9</v>
      </c>
      <c r="T90" s="131" t="s">
        <v>9</v>
      </c>
      <c r="U90" s="131" t="s">
        <v>9</v>
      </c>
      <c r="V90" s="131" t="s">
        <v>9</v>
      </c>
      <c r="W90" s="115" t="s">
        <v>9</v>
      </c>
      <c r="X90" s="115" t="s">
        <v>9</v>
      </c>
      <c r="Y90" s="115" t="s">
        <v>9</v>
      </c>
      <c r="Z90" s="115" t="s">
        <v>9</v>
      </c>
      <c r="AA90" s="115" t="s">
        <v>9</v>
      </c>
      <c r="AB90" s="115" t="s">
        <v>9</v>
      </c>
      <c r="AC90" s="115" t="s">
        <v>9</v>
      </c>
      <c r="AD90" s="125"/>
      <c r="AE90" s="127" t="s">
        <v>226</v>
      </c>
      <c r="AF90" s="122"/>
      <c r="AG90" s="73"/>
      <c r="AH90" s="73"/>
      <c r="AI90" s="76"/>
      <c r="AJ90" s="548" t="s">
        <v>85</v>
      </c>
      <c r="AK90" s="548"/>
      <c r="AL90" s="548"/>
      <c r="AM90" s="82">
        <v>1169</v>
      </c>
      <c r="AN90" s="114">
        <v>19</v>
      </c>
      <c r="AO90" s="114">
        <v>90</v>
      </c>
      <c r="AP90" s="114">
        <v>90</v>
      </c>
      <c r="AQ90" s="114">
        <v>87</v>
      </c>
      <c r="AR90" s="114">
        <v>84</v>
      </c>
      <c r="AS90" s="114">
        <v>82</v>
      </c>
      <c r="AT90" s="114">
        <v>82</v>
      </c>
      <c r="AU90" s="114">
        <v>98</v>
      </c>
      <c r="AV90" s="114">
        <v>129</v>
      </c>
      <c r="AW90" s="114">
        <v>84</v>
      </c>
      <c r="AX90" s="83">
        <v>324</v>
      </c>
      <c r="AY90" s="115" t="s">
        <v>9</v>
      </c>
      <c r="AZ90" s="115" t="s">
        <v>9</v>
      </c>
      <c r="BA90" s="131" t="s">
        <v>9</v>
      </c>
      <c r="BB90" s="131" t="s">
        <v>9</v>
      </c>
      <c r="BC90" s="131" t="s">
        <v>9</v>
      </c>
      <c r="BD90" s="115" t="s">
        <v>9</v>
      </c>
      <c r="BE90" s="115" t="s">
        <v>9</v>
      </c>
      <c r="BF90" s="115" t="s">
        <v>9</v>
      </c>
      <c r="BG90" s="115" t="s">
        <v>9</v>
      </c>
      <c r="BH90" s="115" t="s">
        <v>9</v>
      </c>
      <c r="BI90" s="115" t="s">
        <v>9</v>
      </c>
      <c r="BJ90" s="115" t="s">
        <v>9</v>
      </c>
      <c r="BK90" s="125"/>
      <c r="BL90" s="127" t="s">
        <v>226</v>
      </c>
      <c r="BM90" s="122"/>
      <c r="BN90" s="73"/>
      <c r="BO90" s="73"/>
      <c r="BP90" s="76"/>
      <c r="BQ90" s="548" t="s">
        <v>85</v>
      </c>
      <c r="BR90" s="548"/>
      <c r="BS90" s="548"/>
      <c r="BT90" s="82">
        <v>1057</v>
      </c>
      <c r="BU90" s="114">
        <v>25</v>
      </c>
      <c r="BV90" s="114">
        <v>78</v>
      </c>
      <c r="BW90" s="114">
        <v>79</v>
      </c>
      <c r="BX90" s="114">
        <v>67</v>
      </c>
      <c r="BY90" s="114">
        <v>76</v>
      </c>
      <c r="BZ90" s="114">
        <v>60</v>
      </c>
      <c r="CA90" s="114">
        <v>80</v>
      </c>
      <c r="CB90" s="114">
        <v>107</v>
      </c>
      <c r="CC90" s="114">
        <v>111</v>
      </c>
      <c r="CD90" s="114">
        <v>105</v>
      </c>
      <c r="CE90" s="83">
        <v>269</v>
      </c>
      <c r="CF90" s="115" t="s">
        <v>9</v>
      </c>
      <c r="CG90" s="115" t="s">
        <v>9</v>
      </c>
      <c r="CH90" s="131" t="s">
        <v>9</v>
      </c>
      <c r="CI90" s="131" t="s">
        <v>9</v>
      </c>
      <c r="CJ90" s="131" t="s">
        <v>9</v>
      </c>
      <c r="CK90" s="115" t="s">
        <v>9</v>
      </c>
      <c r="CL90" s="115" t="s">
        <v>9</v>
      </c>
      <c r="CM90" s="115" t="s">
        <v>9</v>
      </c>
      <c r="CN90" s="115" t="s">
        <v>9</v>
      </c>
      <c r="CO90" s="115" t="s">
        <v>9</v>
      </c>
      <c r="CP90" s="115" t="s">
        <v>9</v>
      </c>
      <c r="CQ90" s="115" t="s">
        <v>9</v>
      </c>
      <c r="CR90" s="125"/>
      <c r="CS90" s="127" t="s">
        <v>226</v>
      </c>
      <c r="CT90" s="122"/>
      <c r="CU90" s="73"/>
    </row>
    <row r="91" spans="1:99" s="119" customFormat="1" ht="4.5" customHeight="1">
      <c r="A91" s="116"/>
      <c r="B91" s="116"/>
      <c r="C91" s="116"/>
      <c r="D91" s="116"/>
      <c r="E91" s="116"/>
      <c r="F91" s="142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2"/>
      <c r="AE91" s="143"/>
      <c r="AF91" s="143"/>
      <c r="AG91" s="144"/>
      <c r="AH91" s="116"/>
      <c r="AI91" s="116"/>
      <c r="AJ91" s="116"/>
      <c r="AK91" s="116"/>
      <c r="AL91" s="116"/>
      <c r="AM91" s="142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3"/>
      <c r="BG91" s="143"/>
      <c r="BH91" s="143"/>
      <c r="BI91" s="143"/>
      <c r="BJ91" s="143"/>
      <c r="BK91" s="142"/>
      <c r="BL91" s="143"/>
      <c r="BM91" s="143"/>
      <c r="BN91" s="144"/>
      <c r="BO91" s="116"/>
      <c r="BP91" s="116"/>
      <c r="BQ91" s="116"/>
      <c r="BR91" s="116"/>
      <c r="BS91" s="116"/>
      <c r="BT91" s="142"/>
      <c r="BU91" s="143"/>
      <c r="BV91" s="143"/>
      <c r="BW91" s="143"/>
      <c r="BX91" s="143"/>
      <c r="BY91" s="143"/>
      <c r="BZ91" s="143"/>
      <c r="CA91" s="143"/>
      <c r="CB91" s="143"/>
      <c r="CC91" s="143"/>
      <c r="CD91" s="143"/>
      <c r="CE91" s="143"/>
      <c r="CF91" s="143"/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2"/>
      <c r="CS91" s="143"/>
      <c r="CT91" s="143"/>
      <c r="CU91" s="144"/>
    </row>
    <row r="92" spans="1:99" s="119" customFormat="1" ht="3" customHeight="1">
      <c r="A92" s="120"/>
      <c r="B92" s="120"/>
      <c r="C92" s="120"/>
      <c r="D92" s="120"/>
      <c r="E92" s="120"/>
      <c r="AG92" s="76"/>
      <c r="AH92" s="120"/>
      <c r="AI92" s="120"/>
      <c r="AJ92" s="120"/>
      <c r="AK92" s="120"/>
      <c r="AL92" s="120"/>
      <c r="BL92" s="119" t="s">
        <v>226</v>
      </c>
      <c r="BN92" s="76"/>
      <c r="BO92" s="120"/>
      <c r="BP92" s="120"/>
      <c r="BQ92" s="120"/>
      <c r="BR92" s="120"/>
      <c r="BS92" s="120"/>
      <c r="CU92" s="76"/>
    </row>
    <row r="93" spans="1:99" s="119" customFormat="1" ht="12" customHeight="1">
      <c r="A93" s="76" t="s">
        <v>220</v>
      </c>
      <c r="B93" s="120"/>
      <c r="C93" s="120"/>
      <c r="D93" s="120"/>
      <c r="E93" s="120"/>
      <c r="AG93" s="76"/>
      <c r="AH93" s="76" t="s">
        <v>220</v>
      </c>
      <c r="AI93" s="120"/>
      <c r="AJ93" s="120"/>
      <c r="AK93" s="120"/>
      <c r="AL93" s="120"/>
      <c r="BN93" s="76"/>
      <c r="BO93" s="76" t="s">
        <v>220</v>
      </c>
      <c r="BP93" s="120"/>
      <c r="BQ93" s="120"/>
      <c r="BR93" s="120"/>
      <c r="BS93" s="120"/>
      <c r="CU93" s="76"/>
    </row>
    <row r="94" spans="1:99" s="119" customFormat="1" ht="12" customHeight="1">
      <c r="A94" s="76" t="s">
        <v>221</v>
      </c>
      <c r="B94" s="120"/>
      <c r="C94" s="120"/>
      <c r="D94" s="120"/>
      <c r="E94" s="120"/>
      <c r="AG94" s="76"/>
      <c r="AH94" s="76" t="s">
        <v>221</v>
      </c>
      <c r="AI94" s="120"/>
      <c r="AJ94" s="120"/>
      <c r="AK94" s="120"/>
      <c r="AL94" s="120"/>
      <c r="BN94" s="76"/>
      <c r="BO94" s="76" t="s">
        <v>221</v>
      </c>
      <c r="BP94" s="120"/>
      <c r="BQ94" s="120"/>
      <c r="BR94" s="120"/>
      <c r="BS94" s="120"/>
      <c r="CU94" s="76"/>
    </row>
    <row r="95" spans="1:99" s="119" customFormat="1" ht="12" customHeight="1">
      <c r="A95" s="120"/>
      <c r="B95" s="120"/>
      <c r="C95" s="120"/>
      <c r="D95" s="120"/>
      <c r="E95" s="120"/>
      <c r="AG95" s="76"/>
      <c r="AH95" s="120"/>
      <c r="AI95" s="120"/>
      <c r="AJ95" s="120"/>
      <c r="AK95" s="120"/>
      <c r="AL95" s="120"/>
      <c r="BN95" s="76"/>
      <c r="BO95" s="120"/>
      <c r="BP95" s="120"/>
      <c r="BQ95" s="120"/>
      <c r="BR95" s="120"/>
      <c r="BS95" s="120"/>
      <c r="CU95" s="76"/>
    </row>
    <row r="96" spans="1:99" s="119" customFormat="1" ht="12">
      <c r="A96" s="120"/>
      <c r="B96" s="120"/>
      <c r="C96" s="120"/>
      <c r="D96" s="120"/>
      <c r="E96" s="120"/>
      <c r="AG96" s="76"/>
      <c r="AH96" s="120"/>
      <c r="AI96" s="120"/>
      <c r="AJ96" s="120"/>
      <c r="AK96" s="120"/>
      <c r="AL96" s="120"/>
      <c r="BN96" s="76"/>
      <c r="BO96" s="120"/>
      <c r="BP96" s="120"/>
      <c r="BQ96" s="120"/>
      <c r="BR96" s="120"/>
      <c r="BS96" s="120"/>
      <c r="CU96" s="76"/>
    </row>
    <row r="97" spans="1:99" s="119" customFormat="1" ht="12">
      <c r="A97" s="120"/>
      <c r="B97" s="120"/>
      <c r="C97" s="120"/>
      <c r="D97" s="120"/>
      <c r="E97" s="120"/>
      <c r="AG97" s="76"/>
      <c r="AH97" s="120"/>
      <c r="AI97" s="120"/>
      <c r="AJ97" s="120"/>
      <c r="AK97" s="120"/>
      <c r="AL97" s="120"/>
      <c r="BN97" s="76"/>
      <c r="BO97" s="120"/>
      <c r="BP97" s="120"/>
      <c r="BQ97" s="120"/>
      <c r="BR97" s="120"/>
      <c r="BS97" s="120"/>
      <c r="CU97" s="76"/>
    </row>
    <row r="98" spans="1:99" s="119" customFormat="1" ht="12">
      <c r="A98" s="120"/>
      <c r="B98" s="120"/>
      <c r="C98" s="120"/>
      <c r="D98" s="120"/>
      <c r="E98" s="120"/>
      <c r="AG98" s="76"/>
      <c r="AH98" s="120"/>
      <c r="AI98" s="120"/>
      <c r="AJ98" s="120"/>
      <c r="AK98" s="120"/>
      <c r="AL98" s="120"/>
      <c r="BN98" s="76"/>
      <c r="BO98" s="120"/>
      <c r="BP98" s="120"/>
      <c r="BQ98" s="120"/>
      <c r="BR98" s="120"/>
      <c r="BS98" s="120"/>
      <c r="CU98" s="76"/>
    </row>
    <row r="99" spans="1:99" s="119" customFormat="1" ht="12">
      <c r="A99" s="120"/>
      <c r="B99" s="120"/>
      <c r="C99" s="120"/>
      <c r="D99" s="120"/>
      <c r="E99" s="120"/>
      <c r="AG99" s="76"/>
      <c r="AH99" s="120"/>
      <c r="AI99" s="120"/>
      <c r="AJ99" s="120"/>
      <c r="AK99" s="120"/>
      <c r="AL99" s="120"/>
      <c r="BN99" s="76"/>
      <c r="BO99" s="120"/>
      <c r="BP99" s="120"/>
      <c r="BQ99" s="120"/>
      <c r="BR99" s="120"/>
      <c r="BS99" s="120"/>
      <c r="CU99" s="76"/>
    </row>
    <row r="100" spans="1:99" s="119" customFormat="1" ht="12">
      <c r="A100" s="120"/>
      <c r="B100" s="120"/>
      <c r="C100" s="120"/>
      <c r="D100" s="120"/>
      <c r="E100" s="120"/>
      <c r="AG100" s="76"/>
      <c r="AH100" s="120"/>
      <c r="AI100" s="120"/>
      <c r="AJ100" s="120"/>
      <c r="AK100" s="120"/>
      <c r="AL100" s="120"/>
      <c r="BN100" s="76"/>
      <c r="BO100" s="120"/>
      <c r="BP100" s="120"/>
      <c r="BQ100" s="120"/>
      <c r="BR100" s="120"/>
      <c r="BS100" s="120"/>
      <c r="CU100" s="76"/>
    </row>
    <row r="101" spans="1:99" s="119" customFormat="1" ht="12">
      <c r="A101" s="120"/>
      <c r="B101" s="120"/>
      <c r="C101" s="120"/>
      <c r="D101" s="120"/>
      <c r="E101" s="120"/>
      <c r="AG101" s="76"/>
      <c r="AH101" s="120"/>
      <c r="AI101" s="120"/>
      <c r="AJ101" s="120"/>
      <c r="AK101" s="120"/>
      <c r="AL101" s="120"/>
      <c r="BN101" s="76"/>
      <c r="BO101" s="120"/>
      <c r="BP101" s="120"/>
      <c r="BQ101" s="120"/>
      <c r="BR101" s="120"/>
      <c r="BS101" s="120"/>
      <c r="CU101" s="76"/>
    </row>
    <row r="102" spans="1:99" s="119" customFormat="1" ht="12">
      <c r="A102" s="120"/>
      <c r="B102" s="120"/>
      <c r="C102" s="120"/>
      <c r="D102" s="120"/>
      <c r="E102" s="120"/>
      <c r="AG102" s="76"/>
      <c r="AH102" s="120"/>
      <c r="AI102" s="120"/>
      <c r="AJ102" s="120"/>
      <c r="AK102" s="120"/>
      <c r="AL102" s="120"/>
      <c r="BN102" s="76"/>
      <c r="BO102" s="120"/>
      <c r="BP102" s="120"/>
      <c r="BQ102" s="120"/>
      <c r="BR102" s="120"/>
      <c r="BS102" s="120"/>
      <c r="CU102" s="76"/>
    </row>
    <row r="103" spans="1:99" s="119" customFormat="1" ht="12">
      <c r="A103" s="120"/>
      <c r="B103" s="120"/>
      <c r="C103" s="120"/>
      <c r="D103" s="120"/>
      <c r="E103" s="120"/>
      <c r="AG103" s="76"/>
      <c r="AH103" s="120"/>
      <c r="AI103" s="120"/>
      <c r="AJ103" s="120"/>
      <c r="AK103" s="120"/>
      <c r="AL103" s="120"/>
      <c r="BN103" s="76"/>
      <c r="BO103" s="120"/>
      <c r="BP103" s="120"/>
      <c r="BQ103" s="120"/>
      <c r="BR103" s="120"/>
      <c r="BS103" s="120"/>
      <c r="CU103" s="76"/>
    </row>
    <row r="104" spans="1:99" s="119" customFormat="1" ht="12">
      <c r="A104" s="120"/>
      <c r="B104" s="120"/>
      <c r="C104" s="120"/>
      <c r="D104" s="120"/>
      <c r="E104" s="120"/>
      <c r="AG104" s="76"/>
      <c r="AH104" s="120"/>
      <c r="AI104" s="120"/>
      <c r="AJ104" s="120"/>
      <c r="AK104" s="120"/>
      <c r="AL104" s="120"/>
      <c r="BN104" s="76"/>
      <c r="BO104" s="120"/>
      <c r="BP104" s="120"/>
      <c r="BQ104" s="120"/>
      <c r="BR104" s="120"/>
      <c r="BS104" s="120"/>
      <c r="CU104" s="76"/>
    </row>
    <row r="105" spans="1:99" s="119" customFormat="1" ht="12">
      <c r="A105" s="120"/>
      <c r="B105" s="120"/>
      <c r="C105" s="120"/>
      <c r="D105" s="120"/>
      <c r="E105" s="120"/>
      <c r="AG105" s="76"/>
      <c r="AH105" s="120"/>
      <c r="AI105" s="120"/>
      <c r="AJ105" s="120"/>
      <c r="AK105" s="120"/>
      <c r="AL105" s="120"/>
      <c r="BN105" s="76"/>
      <c r="BO105" s="120"/>
      <c r="BP105" s="120"/>
      <c r="BQ105" s="120"/>
      <c r="BR105" s="120"/>
      <c r="BS105" s="120"/>
      <c r="CU105" s="76"/>
    </row>
    <row r="106" spans="1:99" s="119" customFormat="1" ht="12">
      <c r="A106" s="120"/>
      <c r="B106" s="120"/>
      <c r="C106" s="120"/>
      <c r="D106" s="120"/>
      <c r="E106" s="120"/>
      <c r="AG106" s="76"/>
      <c r="AH106" s="120"/>
      <c r="AI106" s="120"/>
      <c r="AJ106" s="120"/>
      <c r="AK106" s="120"/>
      <c r="AL106" s="120"/>
      <c r="BN106" s="76"/>
      <c r="BO106" s="120"/>
      <c r="BP106" s="120"/>
      <c r="BQ106" s="120"/>
      <c r="BR106" s="120"/>
      <c r="BS106" s="120"/>
      <c r="CU106" s="76"/>
    </row>
    <row r="107" spans="1:99" s="119" customFormat="1" ht="12">
      <c r="A107" s="120"/>
      <c r="B107" s="120"/>
      <c r="C107" s="120"/>
      <c r="D107" s="120"/>
      <c r="E107" s="120"/>
      <c r="AG107" s="76"/>
      <c r="AH107" s="120"/>
      <c r="AI107" s="120"/>
      <c r="AJ107" s="120"/>
      <c r="AK107" s="120"/>
      <c r="AL107" s="120"/>
      <c r="BN107" s="76"/>
      <c r="BO107" s="120"/>
      <c r="BP107" s="120"/>
      <c r="BQ107" s="120"/>
      <c r="BR107" s="120"/>
      <c r="BS107" s="120"/>
      <c r="CU107" s="76"/>
    </row>
    <row r="108" spans="1:99" s="119" customFormat="1" ht="12">
      <c r="A108" s="120"/>
      <c r="B108" s="120"/>
      <c r="C108" s="120"/>
      <c r="D108" s="120"/>
      <c r="E108" s="120"/>
      <c r="AG108" s="76"/>
      <c r="AH108" s="120"/>
      <c r="AI108" s="120"/>
      <c r="AJ108" s="120"/>
      <c r="AK108" s="120"/>
      <c r="AL108" s="120"/>
      <c r="BN108" s="76"/>
      <c r="BO108" s="120"/>
      <c r="BP108" s="120"/>
      <c r="BQ108" s="120"/>
      <c r="BR108" s="120"/>
      <c r="BS108" s="120"/>
      <c r="CU108" s="76"/>
    </row>
    <row r="109" spans="1:99" s="119" customFormat="1" ht="12">
      <c r="A109" s="120"/>
      <c r="B109" s="120"/>
      <c r="C109" s="120"/>
      <c r="D109" s="120"/>
      <c r="E109" s="120"/>
      <c r="AG109" s="76"/>
      <c r="AH109" s="120"/>
      <c r="AI109" s="120"/>
      <c r="AJ109" s="120"/>
      <c r="AK109" s="120"/>
      <c r="AL109" s="120"/>
      <c r="BN109" s="76"/>
      <c r="BO109" s="120"/>
      <c r="BP109" s="120"/>
      <c r="BQ109" s="120"/>
      <c r="BR109" s="120"/>
      <c r="BS109" s="120"/>
      <c r="CU109" s="76"/>
    </row>
    <row r="110" spans="1:99" s="119" customFormat="1" ht="12">
      <c r="A110" s="120"/>
      <c r="B110" s="120"/>
      <c r="C110" s="120"/>
      <c r="D110" s="120"/>
      <c r="E110" s="120"/>
      <c r="AG110" s="76"/>
      <c r="AH110" s="120"/>
      <c r="AI110" s="120"/>
      <c r="AJ110" s="120"/>
      <c r="AK110" s="120"/>
      <c r="AL110" s="120"/>
      <c r="BN110" s="76"/>
      <c r="BO110" s="120"/>
      <c r="BP110" s="120"/>
      <c r="BQ110" s="120"/>
      <c r="BR110" s="120"/>
      <c r="BS110" s="120"/>
      <c r="CU110" s="76"/>
    </row>
    <row r="111" spans="1:99" s="119" customFormat="1" ht="12">
      <c r="A111" s="120"/>
      <c r="B111" s="120"/>
      <c r="C111" s="120"/>
      <c r="D111" s="120"/>
      <c r="E111" s="120"/>
      <c r="AG111" s="76"/>
      <c r="AH111" s="120"/>
      <c r="AI111" s="120"/>
      <c r="AJ111" s="120"/>
      <c r="AK111" s="120"/>
      <c r="AL111" s="120"/>
      <c r="BN111" s="76"/>
      <c r="BO111" s="120"/>
      <c r="BP111" s="120"/>
      <c r="BQ111" s="120"/>
      <c r="BR111" s="120"/>
      <c r="BS111" s="120"/>
      <c r="CU111" s="76"/>
    </row>
    <row r="112" spans="1:99" s="119" customFormat="1" ht="12">
      <c r="A112" s="120"/>
      <c r="B112" s="120"/>
      <c r="C112" s="120"/>
      <c r="D112" s="120"/>
      <c r="E112" s="120"/>
      <c r="AG112" s="76"/>
      <c r="AH112" s="120"/>
      <c r="AI112" s="120"/>
      <c r="AJ112" s="120"/>
      <c r="AK112" s="120"/>
      <c r="AL112" s="120"/>
      <c r="BN112" s="76"/>
      <c r="BO112" s="120"/>
      <c r="BP112" s="120"/>
      <c r="BQ112" s="120"/>
      <c r="BR112" s="120"/>
      <c r="BS112" s="120"/>
      <c r="CU112" s="76"/>
    </row>
    <row r="113" spans="1:99" s="119" customFormat="1" ht="12">
      <c r="A113" s="120"/>
      <c r="B113" s="120"/>
      <c r="C113" s="120"/>
      <c r="D113" s="120"/>
      <c r="E113" s="120"/>
      <c r="AG113" s="76"/>
      <c r="AH113" s="120"/>
      <c r="AI113" s="120"/>
      <c r="AJ113" s="120"/>
      <c r="AK113" s="120"/>
      <c r="AL113" s="120"/>
      <c r="BN113" s="76"/>
      <c r="BO113" s="120"/>
      <c r="BP113" s="120"/>
      <c r="BQ113" s="120"/>
      <c r="BR113" s="120"/>
      <c r="BS113" s="120"/>
      <c r="CU113" s="76"/>
    </row>
    <row r="114" spans="1:99" s="119" customFormat="1" ht="12">
      <c r="A114" s="120"/>
      <c r="B114" s="120"/>
      <c r="C114" s="120"/>
      <c r="D114" s="120"/>
      <c r="E114" s="120"/>
      <c r="AG114" s="76"/>
      <c r="AH114" s="120"/>
      <c r="AI114" s="120"/>
      <c r="AJ114" s="120"/>
      <c r="AK114" s="120"/>
      <c r="AL114" s="120"/>
      <c r="BN114" s="76"/>
      <c r="BO114" s="120"/>
      <c r="BP114" s="120"/>
      <c r="BQ114" s="120"/>
      <c r="BR114" s="120"/>
      <c r="BS114" s="120"/>
      <c r="CU114" s="76"/>
    </row>
    <row r="115" spans="1:99" s="119" customFormat="1" ht="12">
      <c r="A115" s="120"/>
      <c r="B115" s="120"/>
      <c r="C115" s="120"/>
      <c r="D115" s="120"/>
      <c r="E115" s="120"/>
      <c r="AG115" s="76"/>
      <c r="AH115" s="120"/>
      <c r="AI115" s="120"/>
      <c r="AJ115" s="120"/>
      <c r="AK115" s="120"/>
      <c r="AL115" s="120"/>
      <c r="BN115" s="76"/>
      <c r="BO115" s="120"/>
      <c r="BP115" s="120"/>
      <c r="BQ115" s="120"/>
      <c r="BR115" s="120"/>
      <c r="BS115" s="120"/>
      <c r="CU115" s="76"/>
    </row>
    <row r="116" spans="1:99" s="119" customFormat="1" ht="12">
      <c r="A116" s="120"/>
      <c r="B116" s="120"/>
      <c r="C116" s="120"/>
      <c r="D116" s="120"/>
      <c r="E116" s="120"/>
      <c r="AG116" s="76"/>
      <c r="AH116" s="120"/>
      <c r="AI116" s="120"/>
      <c r="AJ116" s="120"/>
      <c r="AK116" s="120"/>
      <c r="AL116" s="120"/>
      <c r="BN116" s="76"/>
      <c r="BO116" s="120"/>
      <c r="BP116" s="120"/>
      <c r="BQ116" s="120"/>
      <c r="BR116" s="120"/>
      <c r="BS116" s="120"/>
      <c r="CU116" s="76"/>
    </row>
    <row r="117" spans="1:99" s="119" customFormat="1" ht="12">
      <c r="A117" s="120"/>
      <c r="B117" s="120"/>
      <c r="C117" s="120"/>
      <c r="D117" s="120"/>
      <c r="E117" s="120"/>
      <c r="AG117" s="76"/>
      <c r="AH117" s="120"/>
      <c r="AI117" s="120"/>
      <c r="AJ117" s="120"/>
      <c r="AK117" s="120"/>
      <c r="AL117" s="120"/>
      <c r="BN117" s="76"/>
      <c r="BO117" s="120"/>
      <c r="BP117" s="120"/>
      <c r="BQ117" s="120"/>
      <c r="BR117" s="120"/>
      <c r="BS117" s="120"/>
      <c r="CU117" s="76"/>
    </row>
    <row r="118" spans="1:99" s="119" customFormat="1" ht="12">
      <c r="A118" s="120"/>
      <c r="B118" s="120"/>
      <c r="C118" s="120"/>
      <c r="D118" s="120"/>
      <c r="E118" s="120"/>
      <c r="AG118" s="76"/>
      <c r="AH118" s="120"/>
      <c r="AI118" s="120"/>
      <c r="AJ118" s="120"/>
      <c r="AK118" s="120"/>
      <c r="AL118" s="120"/>
      <c r="BN118" s="76"/>
      <c r="BO118" s="120"/>
      <c r="BP118" s="120"/>
      <c r="BQ118" s="120"/>
      <c r="BR118" s="120"/>
      <c r="BS118" s="120"/>
      <c r="CU118" s="76"/>
    </row>
    <row r="119" spans="1:99" s="119" customFormat="1" ht="12">
      <c r="A119" s="120"/>
      <c r="B119" s="120"/>
      <c r="C119" s="120"/>
      <c r="D119" s="120"/>
      <c r="E119" s="120"/>
      <c r="AG119" s="76"/>
      <c r="AH119" s="120"/>
      <c r="AI119" s="120"/>
      <c r="AJ119" s="120"/>
      <c r="AK119" s="120"/>
      <c r="AL119" s="120"/>
      <c r="BN119" s="76"/>
      <c r="BO119" s="120"/>
      <c r="BP119" s="120"/>
      <c r="BQ119" s="120"/>
      <c r="BR119" s="120"/>
      <c r="BS119" s="120"/>
      <c r="CU119" s="76"/>
    </row>
    <row r="120" spans="1:99" s="119" customFormat="1" ht="12">
      <c r="A120" s="120"/>
      <c r="B120" s="120"/>
      <c r="C120" s="120"/>
      <c r="D120" s="120"/>
      <c r="E120" s="120"/>
      <c r="AG120" s="76"/>
      <c r="AH120" s="120"/>
      <c r="AI120" s="120"/>
      <c r="AJ120" s="120"/>
      <c r="AK120" s="120"/>
      <c r="AL120" s="120"/>
      <c r="BN120" s="76"/>
      <c r="BO120" s="120"/>
      <c r="BP120" s="120"/>
      <c r="BQ120" s="120"/>
      <c r="BR120" s="120"/>
      <c r="BS120" s="120"/>
      <c r="CU120" s="76"/>
    </row>
    <row r="121" spans="1:99" s="119" customFormat="1" ht="12">
      <c r="A121" s="120"/>
      <c r="B121" s="120"/>
      <c r="C121" s="120"/>
      <c r="D121" s="120"/>
      <c r="E121" s="120"/>
      <c r="AG121" s="76"/>
      <c r="AH121" s="120"/>
      <c r="AI121" s="120"/>
      <c r="AJ121" s="120"/>
      <c r="AK121" s="120"/>
      <c r="AL121" s="120"/>
      <c r="BN121" s="76"/>
      <c r="BO121" s="120"/>
      <c r="BP121" s="120"/>
      <c r="BQ121" s="120"/>
      <c r="BR121" s="120"/>
      <c r="BS121" s="120"/>
      <c r="CU121" s="76"/>
    </row>
    <row r="122" spans="1:99" s="119" customFormat="1" ht="12">
      <c r="A122" s="120"/>
      <c r="B122" s="120"/>
      <c r="C122" s="120"/>
      <c r="D122" s="120"/>
      <c r="E122" s="120"/>
      <c r="AG122" s="76"/>
      <c r="AH122" s="120"/>
      <c r="AI122" s="120"/>
      <c r="AJ122" s="120"/>
      <c r="AK122" s="120"/>
      <c r="AL122" s="120"/>
      <c r="BN122" s="76"/>
      <c r="BO122" s="120"/>
      <c r="BP122" s="120"/>
      <c r="BQ122" s="120"/>
      <c r="BR122" s="120"/>
      <c r="BS122" s="120"/>
      <c r="CU122" s="76"/>
    </row>
    <row r="123" spans="1:99" s="119" customFormat="1" ht="12">
      <c r="A123" s="120"/>
      <c r="B123" s="120"/>
      <c r="C123" s="120"/>
      <c r="D123" s="120"/>
      <c r="E123" s="120"/>
      <c r="AG123" s="76"/>
      <c r="AH123" s="120"/>
      <c r="AI123" s="120"/>
      <c r="AJ123" s="120"/>
      <c r="AK123" s="120"/>
      <c r="AL123" s="120"/>
      <c r="BN123" s="76"/>
      <c r="BO123" s="120"/>
      <c r="BP123" s="120"/>
      <c r="BQ123" s="120"/>
      <c r="BR123" s="120"/>
      <c r="BS123" s="120"/>
      <c r="CU123" s="76"/>
    </row>
    <row r="124" spans="1:99" s="119" customFormat="1" ht="12">
      <c r="A124" s="120"/>
      <c r="B124" s="120"/>
      <c r="C124" s="120"/>
      <c r="D124" s="120"/>
      <c r="E124" s="120"/>
      <c r="AG124" s="76"/>
      <c r="AH124" s="120"/>
      <c r="AI124" s="120"/>
      <c r="AJ124" s="120"/>
      <c r="AK124" s="120"/>
      <c r="AL124" s="120"/>
      <c r="BN124" s="76"/>
      <c r="BO124" s="120"/>
      <c r="BP124" s="120"/>
      <c r="BQ124" s="120"/>
      <c r="BR124" s="120"/>
      <c r="BS124" s="120"/>
      <c r="CU124" s="76"/>
    </row>
    <row r="125" spans="1:99" s="119" customFormat="1" ht="12">
      <c r="A125" s="120"/>
      <c r="B125" s="120"/>
      <c r="C125" s="120"/>
      <c r="D125" s="120"/>
      <c r="E125" s="120"/>
      <c r="AG125" s="76"/>
      <c r="AH125" s="120"/>
      <c r="AI125" s="120"/>
      <c r="AJ125" s="120"/>
      <c r="AK125" s="120"/>
      <c r="AL125" s="120"/>
      <c r="BN125" s="76"/>
      <c r="BO125" s="120"/>
      <c r="BP125" s="120"/>
      <c r="BQ125" s="120"/>
      <c r="BR125" s="120"/>
      <c r="BS125" s="120"/>
      <c r="CU125" s="76"/>
    </row>
    <row r="126" spans="1:99" s="119" customFormat="1" ht="12">
      <c r="A126" s="120"/>
      <c r="B126" s="120"/>
      <c r="C126" s="120"/>
      <c r="D126" s="120"/>
      <c r="E126" s="120"/>
      <c r="AG126" s="76"/>
      <c r="AH126" s="120"/>
      <c r="AI126" s="120"/>
      <c r="AJ126" s="120"/>
      <c r="AK126" s="120"/>
      <c r="AL126" s="120"/>
      <c r="BN126" s="76"/>
      <c r="BO126" s="120"/>
      <c r="BP126" s="120"/>
      <c r="BQ126" s="120"/>
      <c r="BR126" s="120"/>
      <c r="BS126" s="120"/>
      <c r="CU126" s="76"/>
    </row>
    <row r="127" spans="1:99" s="119" customFormat="1" ht="12">
      <c r="A127" s="120"/>
      <c r="B127" s="120"/>
      <c r="C127" s="120"/>
      <c r="D127" s="120"/>
      <c r="E127" s="120"/>
      <c r="AG127" s="76"/>
      <c r="AH127" s="120"/>
      <c r="AI127" s="120"/>
      <c r="AJ127" s="120"/>
      <c r="AK127" s="120"/>
      <c r="AL127" s="120"/>
      <c r="BN127" s="76"/>
      <c r="BO127" s="120"/>
      <c r="BP127" s="120"/>
      <c r="BQ127" s="120"/>
      <c r="BR127" s="120"/>
      <c r="BS127" s="120"/>
      <c r="CU127" s="76"/>
    </row>
    <row r="128" spans="1:99" s="119" customFormat="1" ht="12">
      <c r="A128" s="120"/>
      <c r="B128" s="120"/>
      <c r="C128" s="120"/>
      <c r="D128" s="120"/>
      <c r="E128" s="120"/>
      <c r="AG128" s="76"/>
      <c r="AH128" s="120"/>
      <c r="AI128" s="120"/>
      <c r="AJ128" s="120"/>
      <c r="AK128" s="120"/>
      <c r="AL128" s="120"/>
      <c r="BN128" s="76"/>
      <c r="BO128" s="120"/>
      <c r="BP128" s="120"/>
      <c r="BQ128" s="120"/>
      <c r="BR128" s="120"/>
      <c r="BS128" s="120"/>
      <c r="CU128" s="76"/>
    </row>
    <row r="129" spans="1:99" s="119" customFormat="1" ht="12">
      <c r="A129" s="120"/>
      <c r="B129" s="120"/>
      <c r="C129" s="120"/>
      <c r="D129" s="120"/>
      <c r="E129" s="120"/>
      <c r="AG129" s="76"/>
      <c r="AH129" s="120"/>
      <c r="AI129" s="120"/>
      <c r="AJ129" s="120"/>
      <c r="AK129" s="120"/>
      <c r="AL129" s="120"/>
      <c r="BN129" s="76"/>
      <c r="BO129" s="120"/>
      <c r="BP129" s="120"/>
      <c r="BQ129" s="120"/>
      <c r="BR129" s="120"/>
      <c r="BS129" s="120"/>
      <c r="CU129" s="76"/>
    </row>
    <row r="130" spans="1:99" s="119" customFormat="1" ht="12">
      <c r="A130" s="120"/>
      <c r="B130" s="120"/>
      <c r="C130" s="120"/>
      <c r="D130" s="120"/>
      <c r="E130" s="120"/>
      <c r="AG130" s="76"/>
      <c r="AH130" s="120"/>
      <c r="AI130" s="120"/>
      <c r="AJ130" s="120"/>
      <c r="AK130" s="120"/>
      <c r="AL130" s="120"/>
      <c r="BN130" s="76"/>
      <c r="BO130" s="120"/>
      <c r="BP130" s="120"/>
      <c r="BQ130" s="120"/>
      <c r="BR130" s="120"/>
      <c r="BS130" s="120"/>
      <c r="CU130" s="76"/>
    </row>
    <row r="131" spans="1:99" s="119" customFormat="1" ht="12">
      <c r="A131" s="120"/>
      <c r="B131" s="120"/>
      <c r="C131" s="120"/>
      <c r="D131" s="120"/>
      <c r="E131" s="120"/>
      <c r="AG131" s="76"/>
      <c r="AH131" s="120"/>
      <c r="AI131" s="120"/>
      <c r="AJ131" s="120"/>
      <c r="AK131" s="120"/>
      <c r="AL131" s="120"/>
      <c r="BN131" s="76"/>
      <c r="BO131" s="120"/>
      <c r="BP131" s="120"/>
      <c r="BQ131" s="120"/>
      <c r="BR131" s="120"/>
      <c r="BS131" s="120"/>
      <c r="CU131" s="76"/>
    </row>
    <row r="132" spans="1:99" s="119" customFormat="1" ht="12">
      <c r="A132" s="120"/>
      <c r="B132" s="120"/>
      <c r="C132" s="120"/>
      <c r="D132" s="120"/>
      <c r="E132" s="120"/>
      <c r="AG132" s="76"/>
      <c r="AH132" s="120"/>
      <c r="AI132" s="120"/>
      <c r="AJ132" s="120"/>
      <c r="AK132" s="120"/>
      <c r="AL132" s="120"/>
      <c r="BN132" s="76"/>
      <c r="BO132" s="120"/>
      <c r="BP132" s="120"/>
      <c r="BQ132" s="120"/>
      <c r="BR132" s="120"/>
      <c r="BS132" s="120"/>
      <c r="CU132" s="76"/>
    </row>
    <row r="133" spans="1:99" s="119" customFormat="1" ht="12">
      <c r="A133" s="120"/>
      <c r="B133" s="120"/>
      <c r="C133" s="120"/>
      <c r="D133" s="120"/>
      <c r="E133" s="120"/>
      <c r="AG133" s="76"/>
      <c r="AH133" s="120"/>
      <c r="AI133" s="120"/>
      <c r="AJ133" s="120"/>
      <c r="AK133" s="120"/>
      <c r="AL133" s="120"/>
      <c r="BN133" s="76"/>
      <c r="BO133" s="120"/>
      <c r="BP133" s="120"/>
      <c r="BQ133" s="120"/>
      <c r="BR133" s="120"/>
      <c r="BS133" s="120"/>
      <c r="CU133" s="76"/>
    </row>
    <row r="134" spans="1:99" s="119" customFormat="1" ht="12">
      <c r="A134" s="120"/>
      <c r="B134" s="120"/>
      <c r="C134" s="120"/>
      <c r="D134" s="120"/>
      <c r="E134" s="120"/>
      <c r="AG134" s="76"/>
      <c r="AH134" s="120"/>
      <c r="AI134" s="120"/>
      <c r="AJ134" s="120"/>
      <c r="AK134" s="120"/>
      <c r="AL134" s="120"/>
      <c r="BN134" s="76"/>
      <c r="BO134" s="120"/>
      <c r="BP134" s="120"/>
      <c r="BQ134" s="120"/>
      <c r="BR134" s="120"/>
      <c r="BS134" s="120"/>
      <c r="CU134" s="76"/>
    </row>
    <row r="135" spans="1:99" s="119" customFormat="1" ht="12">
      <c r="A135" s="120"/>
      <c r="B135" s="120"/>
      <c r="C135" s="120"/>
      <c r="D135" s="120"/>
      <c r="E135" s="120"/>
      <c r="AG135" s="76"/>
      <c r="AH135" s="120"/>
      <c r="AI135" s="120"/>
      <c r="AJ135" s="120"/>
      <c r="AK135" s="120"/>
      <c r="AL135" s="120"/>
      <c r="BN135" s="76"/>
      <c r="BO135" s="120"/>
      <c r="BP135" s="120"/>
      <c r="BQ135" s="120"/>
      <c r="BR135" s="120"/>
      <c r="BS135" s="120"/>
      <c r="CU135" s="76"/>
    </row>
    <row r="136" spans="1:99" s="119" customFormat="1" ht="12">
      <c r="A136" s="120"/>
      <c r="B136" s="120"/>
      <c r="C136" s="120"/>
      <c r="D136" s="120"/>
      <c r="E136" s="120"/>
      <c r="AG136" s="76"/>
      <c r="AH136" s="120"/>
      <c r="AI136" s="120"/>
      <c r="AJ136" s="120"/>
      <c r="AK136" s="120"/>
      <c r="AL136" s="120"/>
      <c r="BN136" s="76"/>
      <c r="BO136" s="120"/>
      <c r="BP136" s="120"/>
      <c r="BQ136" s="120"/>
      <c r="BR136" s="120"/>
      <c r="BS136" s="120"/>
      <c r="CU136" s="76"/>
    </row>
    <row r="137" spans="1:99" s="119" customFormat="1" ht="12">
      <c r="A137" s="120"/>
      <c r="B137" s="120"/>
      <c r="C137" s="120"/>
      <c r="D137" s="120"/>
      <c r="E137" s="120"/>
      <c r="AG137" s="76"/>
      <c r="AH137" s="120"/>
      <c r="AI137" s="120"/>
      <c r="AJ137" s="120"/>
      <c r="AK137" s="120"/>
      <c r="AL137" s="120"/>
      <c r="BN137" s="76"/>
      <c r="BO137" s="120"/>
      <c r="BP137" s="120"/>
      <c r="BQ137" s="120"/>
      <c r="BR137" s="120"/>
      <c r="BS137" s="120"/>
      <c r="CU137" s="76"/>
    </row>
    <row r="138" spans="1:99" s="119" customFormat="1" ht="12">
      <c r="A138" s="120"/>
      <c r="B138" s="120"/>
      <c r="C138" s="120"/>
      <c r="D138" s="120"/>
      <c r="E138" s="120"/>
      <c r="AG138" s="76"/>
      <c r="AH138" s="120"/>
      <c r="AI138" s="120"/>
      <c r="AJ138" s="120"/>
      <c r="AK138" s="120"/>
      <c r="AL138" s="120"/>
      <c r="BN138" s="76"/>
      <c r="BO138" s="120"/>
      <c r="BP138" s="120"/>
      <c r="BQ138" s="120"/>
      <c r="BR138" s="120"/>
      <c r="BS138" s="120"/>
      <c r="CU138" s="76"/>
    </row>
    <row r="139" spans="1:99" s="119" customFormat="1" ht="12">
      <c r="A139" s="120"/>
      <c r="B139" s="120"/>
      <c r="C139" s="120"/>
      <c r="D139" s="120"/>
      <c r="E139" s="120"/>
      <c r="AG139" s="76"/>
      <c r="AH139" s="120"/>
      <c r="AI139" s="120"/>
      <c r="AJ139" s="120"/>
      <c r="AK139" s="120"/>
      <c r="AL139" s="120"/>
      <c r="BN139" s="76"/>
      <c r="BO139" s="120"/>
      <c r="BP139" s="120"/>
      <c r="BQ139" s="120"/>
      <c r="BR139" s="120"/>
      <c r="BS139" s="120"/>
      <c r="CU139" s="76"/>
    </row>
    <row r="140" spans="1:99" s="119" customFormat="1" ht="12">
      <c r="A140" s="120"/>
      <c r="B140" s="120"/>
      <c r="C140" s="120"/>
      <c r="D140" s="120"/>
      <c r="E140" s="120"/>
      <c r="AG140" s="76"/>
      <c r="AH140" s="120"/>
      <c r="AI140" s="120"/>
      <c r="AJ140" s="120"/>
      <c r="AK140" s="120"/>
      <c r="AL140" s="120"/>
      <c r="BN140" s="76"/>
      <c r="BO140" s="120"/>
      <c r="BP140" s="120"/>
      <c r="BQ140" s="120"/>
      <c r="BR140" s="120"/>
      <c r="BS140" s="120"/>
      <c r="CU140" s="76"/>
    </row>
    <row r="141" spans="1:99" s="119" customFormat="1" ht="12">
      <c r="A141" s="120"/>
      <c r="B141" s="120"/>
      <c r="C141" s="120"/>
      <c r="D141" s="120"/>
      <c r="E141" s="120"/>
      <c r="AG141" s="76"/>
      <c r="AH141" s="120"/>
      <c r="AI141" s="120"/>
      <c r="AJ141" s="120"/>
      <c r="AK141" s="120"/>
      <c r="AL141" s="120"/>
      <c r="BN141" s="76"/>
      <c r="BO141" s="120"/>
      <c r="BP141" s="120"/>
      <c r="BQ141" s="120"/>
      <c r="BR141" s="120"/>
      <c r="BS141" s="120"/>
      <c r="CU141" s="76"/>
    </row>
    <row r="142" spans="1:99" s="119" customFormat="1" ht="12">
      <c r="A142" s="120"/>
      <c r="B142" s="120"/>
      <c r="C142" s="120"/>
      <c r="D142" s="120"/>
      <c r="E142" s="120"/>
      <c r="AG142" s="76"/>
      <c r="AH142" s="120"/>
      <c r="AI142" s="120"/>
      <c r="AJ142" s="120"/>
      <c r="AK142" s="120"/>
      <c r="AL142" s="120"/>
      <c r="BN142" s="76"/>
      <c r="BO142" s="120"/>
      <c r="BP142" s="120"/>
      <c r="BQ142" s="120"/>
      <c r="BR142" s="120"/>
      <c r="BS142" s="120"/>
      <c r="CU142" s="76"/>
    </row>
    <row r="143" spans="1:99" s="119" customFormat="1" ht="12">
      <c r="A143" s="120"/>
      <c r="B143" s="120"/>
      <c r="C143" s="120"/>
      <c r="D143" s="120"/>
      <c r="E143" s="120"/>
      <c r="AG143" s="76"/>
      <c r="AH143" s="120"/>
      <c r="AI143" s="120"/>
      <c r="AJ143" s="120"/>
      <c r="AK143" s="120"/>
      <c r="AL143" s="120"/>
      <c r="BN143" s="76"/>
      <c r="BO143" s="120"/>
      <c r="BP143" s="120"/>
      <c r="BQ143" s="120"/>
      <c r="BR143" s="120"/>
      <c r="BS143" s="120"/>
      <c r="CU143" s="76"/>
    </row>
    <row r="144" spans="1:99" s="119" customFormat="1" ht="12">
      <c r="A144" s="120"/>
      <c r="B144" s="120"/>
      <c r="C144" s="120"/>
      <c r="D144" s="120"/>
      <c r="E144" s="120"/>
      <c r="AG144" s="76"/>
      <c r="AH144" s="120"/>
      <c r="AI144" s="120"/>
      <c r="AJ144" s="120"/>
      <c r="AK144" s="120"/>
      <c r="AL144" s="120"/>
      <c r="BN144" s="76"/>
      <c r="BO144" s="120"/>
      <c r="BP144" s="120"/>
      <c r="BQ144" s="120"/>
      <c r="BR144" s="120"/>
      <c r="BS144" s="120"/>
      <c r="CU144" s="76"/>
    </row>
    <row r="145" spans="1:99" s="119" customFormat="1" ht="12">
      <c r="A145" s="120"/>
      <c r="B145" s="120"/>
      <c r="C145" s="120"/>
      <c r="D145" s="120"/>
      <c r="E145" s="120"/>
      <c r="AG145" s="76"/>
      <c r="AH145" s="120"/>
      <c r="AI145" s="120"/>
      <c r="AJ145" s="120"/>
      <c r="AK145" s="120"/>
      <c r="AL145" s="120"/>
      <c r="BN145" s="76"/>
      <c r="BO145" s="120"/>
      <c r="BP145" s="120"/>
      <c r="BQ145" s="120"/>
      <c r="BR145" s="120"/>
      <c r="BS145" s="120"/>
      <c r="CU145" s="76"/>
    </row>
    <row r="146" spans="1:99" s="119" customFormat="1" ht="12">
      <c r="A146" s="120"/>
      <c r="B146" s="120"/>
      <c r="C146" s="120"/>
      <c r="D146" s="120"/>
      <c r="E146" s="120"/>
      <c r="AG146" s="76"/>
      <c r="AH146" s="120"/>
      <c r="AI146" s="120"/>
      <c r="AJ146" s="120"/>
      <c r="AK146" s="120"/>
      <c r="AL146" s="120"/>
      <c r="BN146" s="76"/>
      <c r="BO146" s="120"/>
      <c r="BP146" s="120"/>
      <c r="BQ146" s="120"/>
      <c r="BR146" s="120"/>
      <c r="BS146" s="120"/>
      <c r="CU146" s="76"/>
    </row>
    <row r="147" spans="1:99" s="119" customFormat="1" ht="12">
      <c r="A147" s="120"/>
      <c r="B147" s="120"/>
      <c r="C147" s="120"/>
      <c r="D147" s="120"/>
      <c r="E147" s="120"/>
      <c r="AG147" s="76"/>
      <c r="AH147" s="120"/>
      <c r="AI147" s="120"/>
      <c r="AJ147" s="120"/>
      <c r="AK147" s="120"/>
      <c r="AL147" s="120"/>
      <c r="BN147" s="76"/>
      <c r="BO147" s="120"/>
      <c r="BP147" s="120"/>
      <c r="BQ147" s="120"/>
      <c r="BR147" s="120"/>
      <c r="BS147" s="120"/>
      <c r="CU147" s="76"/>
    </row>
    <row r="148" spans="1:99" s="119" customFormat="1" ht="12">
      <c r="A148" s="120"/>
      <c r="B148" s="120"/>
      <c r="C148" s="120"/>
      <c r="D148" s="120"/>
      <c r="E148" s="120"/>
      <c r="AG148" s="76"/>
      <c r="AH148" s="120"/>
      <c r="AI148" s="120"/>
      <c r="AJ148" s="120"/>
      <c r="AK148" s="120"/>
      <c r="AL148" s="120"/>
      <c r="BN148" s="76"/>
      <c r="BO148" s="120"/>
      <c r="BP148" s="120"/>
      <c r="BQ148" s="120"/>
      <c r="BR148" s="120"/>
      <c r="BS148" s="120"/>
      <c r="CU148" s="76"/>
    </row>
    <row r="149" spans="1:99" s="119" customFormat="1" ht="12">
      <c r="A149" s="120"/>
      <c r="B149" s="120"/>
      <c r="C149" s="120"/>
      <c r="D149" s="120"/>
      <c r="E149" s="120"/>
      <c r="AG149" s="76"/>
      <c r="AH149" s="120"/>
      <c r="AI149" s="120"/>
      <c r="AJ149" s="120"/>
      <c r="AK149" s="120"/>
      <c r="AL149" s="120"/>
      <c r="BN149" s="76"/>
      <c r="BO149" s="120"/>
      <c r="BP149" s="120"/>
      <c r="BQ149" s="120"/>
      <c r="BR149" s="120"/>
      <c r="BS149" s="120"/>
      <c r="CU149" s="76"/>
    </row>
    <row r="150" spans="1:99" s="119" customFormat="1" ht="12">
      <c r="A150" s="120"/>
      <c r="B150" s="120"/>
      <c r="C150" s="120"/>
      <c r="D150" s="120"/>
      <c r="E150" s="120"/>
      <c r="AG150" s="76"/>
      <c r="AH150" s="120"/>
      <c r="AI150" s="120"/>
      <c r="AJ150" s="120"/>
      <c r="AK150" s="120"/>
      <c r="AL150" s="120"/>
      <c r="BN150" s="76"/>
      <c r="BO150" s="120"/>
      <c r="BP150" s="120"/>
      <c r="BQ150" s="120"/>
      <c r="BR150" s="120"/>
      <c r="BS150" s="120"/>
      <c r="CU150" s="76"/>
    </row>
    <row r="151" spans="1:99" s="119" customFormat="1" ht="12">
      <c r="A151" s="120"/>
      <c r="B151" s="120"/>
      <c r="C151" s="120"/>
      <c r="D151" s="120"/>
      <c r="E151" s="120"/>
      <c r="AG151" s="76"/>
      <c r="AH151" s="120"/>
      <c r="AI151" s="120"/>
      <c r="AJ151" s="120"/>
      <c r="AK151" s="120"/>
      <c r="AL151" s="120"/>
      <c r="BN151" s="76"/>
      <c r="BO151" s="120"/>
      <c r="BP151" s="120"/>
      <c r="BQ151" s="120"/>
      <c r="BR151" s="120"/>
      <c r="BS151" s="120"/>
      <c r="CU151" s="76"/>
    </row>
    <row r="152" spans="1:99" s="119" customFormat="1" ht="12">
      <c r="A152" s="120"/>
      <c r="B152" s="120"/>
      <c r="C152" s="120"/>
      <c r="D152" s="120"/>
      <c r="E152" s="120"/>
      <c r="AG152" s="76"/>
      <c r="AH152" s="120"/>
      <c r="AI152" s="120"/>
      <c r="AJ152" s="120"/>
      <c r="AK152" s="120"/>
      <c r="AL152" s="120"/>
      <c r="BN152" s="76"/>
      <c r="BO152" s="120"/>
      <c r="BP152" s="120"/>
      <c r="BQ152" s="120"/>
      <c r="BR152" s="120"/>
      <c r="BS152" s="120"/>
      <c r="CU152" s="76"/>
    </row>
    <row r="153" spans="1:99" s="119" customFormat="1" ht="12">
      <c r="A153" s="120"/>
      <c r="B153" s="120"/>
      <c r="C153" s="120"/>
      <c r="D153" s="120"/>
      <c r="E153" s="120"/>
      <c r="AG153" s="76"/>
      <c r="AH153" s="120"/>
      <c r="AI153" s="120"/>
      <c r="AJ153" s="120"/>
      <c r="AK153" s="120"/>
      <c r="AL153" s="120"/>
      <c r="BN153" s="76"/>
      <c r="BO153" s="120"/>
      <c r="BP153" s="120"/>
      <c r="BQ153" s="120"/>
      <c r="BR153" s="120"/>
      <c r="BS153" s="120"/>
      <c r="CU153" s="76"/>
    </row>
    <row r="154" spans="1:99" s="119" customFormat="1" ht="12">
      <c r="A154" s="120"/>
      <c r="B154" s="120"/>
      <c r="C154" s="120"/>
      <c r="D154" s="120"/>
      <c r="E154" s="120"/>
      <c r="AG154" s="76"/>
      <c r="AH154" s="120"/>
      <c r="AI154" s="120"/>
      <c r="AJ154" s="120"/>
      <c r="AK154" s="120"/>
      <c r="AL154" s="120"/>
      <c r="BN154" s="76"/>
      <c r="BO154" s="120"/>
      <c r="BP154" s="120"/>
      <c r="BQ154" s="120"/>
      <c r="BR154" s="120"/>
      <c r="BS154" s="120"/>
      <c r="CU154" s="76"/>
    </row>
    <row r="155" spans="1:99" s="119" customFormat="1" ht="12">
      <c r="A155" s="120"/>
      <c r="B155" s="120"/>
      <c r="C155" s="120"/>
      <c r="D155" s="120"/>
      <c r="E155" s="120"/>
      <c r="AG155" s="76"/>
      <c r="AH155" s="120"/>
      <c r="AI155" s="120"/>
      <c r="AJ155" s="120"/>
      <c r="AK155" s="120"/>
      <c r="AL155" s="120"/>
      <c r="BN155" s="76"/>
      <c r="BO155" s="120"/>
      <c r="BP155" s="120"/>
      <c r="BQ155" s="120"/>
      <c r="BR155" s="120"/>
      <c r="BS155" s="120"/>
      <c r="CU155" s="76"/>
    </row>
    <row r="156" spans="1:99" s="119" customFormat="1" ht="12">
      <c r="A156" s="120"/>
      <c r="B156" s="120"/>
      <c r="C156" s="120"/>
      <c r="D156" s="120"/>
      <c r="E156" s="120"/>
      <c r="AG156" s="76"/>
      <c r="AH156" s="120"/>
      <c r="AI156" s="120"/>
      <c r="AJ156" s="120"/>
      <c r="AK156" s="120"/>
      <c r="AL156" s="120"/>
      <c r="BN156" s="76"/>
      <c r="BO156" s="120"/>
      <c r="BP156" s="120"/>
      <c r="BQ156" s="120"/>
      <c r="BR156" s="120"/>
      <c r="BS156" s="120"/>
      <c r="CU156" s="76"/>
    </row>
    <row r="157" spans="1:99" s="119" customFormat="1" ht="12">
      <c r="A157" s="120"/>
      <c r="B157" s="120"/>
      <c r="C157" s="120"/>
      <c r="D157" s="120"/>
      <c r="E157" s="120"/>
      <c r="AG157" s="76"/>
      <c r="AH157" s="120"/>
      <c r="AI157" s="120"/>
      <c r="AJ157" s="120"/>
      <c r="AK157" s="120"/>
      <c r="AL157" s="120"/>
      <c r="BN157" s="76"/>
      <c r="BO157" s="120"/>
      <c r="BP157" s="120"/>
      <c r="BQ157" s="120"/>
      <c r="BR157" s="120"/>
      <c r="BS157" s="120"/>
      <c r="CU157" s="76"/>
    </row>
    <row r="158" spans="1:99" s="119" customFormat="1" ht="12">
      <c r="A158" s="120"/>
      <c r="B158" s="120"/>
      <c r="C158" s="120"/>
      <c r="D158" s="120"/>
      <c r="E158" s="120"/>
      <c r="AG158" s="76"/>
      <c r="AH158" s="120"/>
      <c r="AI158" s="120"/>
      <c r="AJ158" s="120"/>
      <c r="AK158" s="120"/>
      <c r="AL158" s="120"/>
      <c r="BN158" s="76"/>
      <c r="BO158" s="120"/>
      <c r="BP158" s="120"/>
      <c r="BQ158" s="120"/>
      <c r="BR158" s="120"/>
      <c r="BS158" s="120"/>
      <c r="CU158" s="76"/>
    </row>
    <row r="159" spans="1:99" s="119" customFormat="1" ht="12">
      <c r="A159" s="120"/>
      <c r="B159" s="120"/>
      <c r="C159" s="120"/>
      <c r="D159" s="120"/>
      <c r="E159" s="120"/>
      <c r="AG159" s="76"/>
      <c r="AH159" s="120"/>
      <c r="AI159" s="120"/>
      <c r="AJ159" s="120"/>
      <c r="AK159" s="120"/>
      <c r="AL159" s="120"/>
      <c r="BN159" s="76"/>
      <c r="BO159" s="120"/>
      <c r="BP159" s="120"/>
      <c r="BQ159" s="120"/>
      <c r="BR159" s="120"/>
      <c r="BS159" s="120"/>
      <c r="CU159" s="76"/>
    </row>
    <row r="160" spans="1:99" s="119" customFormat="1" ht="12">
      <c r="A160" s="120"/>
      <c r="B160" s="120"/>
      <c r="C160" s="120"/>
      <c r="D160" s="120"/>
      <c r="E160" s="120"/>
      <c r="AG160" s="76"/>
      <c r="AH160" s="120"/>
      <c r="AI160" s="120"/>
      <c r="AJ160" s="120"/>
      <c r="AK160" s="120"/>
      <c r="AL160" s="120"/>
      <c r="BN160" s="76"/>
      <c r="BO160" s="120"/>
      <c r="BP160" s="120"/>
      <c r="BQ160" s="120"/>
      <c r="BR160" s="120"/>
      <c r="BS160" s="120"/>
      <c r="CU160" s="76"/>
    </row>
    <row r="161" spans="1:99" s="119" customFormat="1" ht="12">
      <c r="A161" s="120"/>
      <c r="B161" s="120"/>
      <c r="C161" s="120"/>
      <c r="D161" s="120"/>
      <c r="E161" s="120"/>
      <c r="AG161" s="76"/>
      <c r="AH161" s="120"/>
      <c r="AI161" s="120"/>
      <c r="AJ161" s="120"/>
      <c r="AK161" s="120"/>
      <c r="AL161" s="120"/>
      <c r="BN161" s="76"/>
      <c r="BO161" s="120"/>
      <c r="BP161" s="120"/>
      <c r="BQ161" s="120"/>
      <c r="BR161" s="120"/>
      <c r="BS161" s="120"/>
      <c r="CU161" s="76"/>
    </row>
    <row r="162" spans="1:99" s="119" customFormat="1" ht="12">
      <c r="A162" s="120"/>
      <c r="B162" s="120"/>
      <c r="C162" s="120"/>
      <c r="D162" s="120"/>
      <c r="E162" s="120"/>
      <c r="AG162" s="76"/>
      <c r="AH162" s="120"/>
      <c r="AI162" s="120"/>
      <c r="AJ162" s="120"/>
      <c r="AK162" s="120"/>
      <c r="AL162" s="120"/>
      <c r="BN162" s="76"/>
      <c r="BO162" s="120"/>
      <c r="BP162" s="120"/>
      <c r="BQ162" s="120"/>
      <c r="BR162" s="120"/>
      <c r="BS162" s="120"/>
      <c r="CU162" s="76"/>
    </row>
    <row r="163" spans="1:99" s="119" customFormat="1" ht="12">
      <c r="A163" s="120"/>
      <c r="B163" s="120"/>
      <c r="C163" s="120"/>
      <c r="D163" s="120"/>
      <c r="E163" s="120"/>
      <c r="AG163" s="76"/>
      <c r="AH163" s="120"/>
      <c r="AI163" s="120"/>
      <c r="AJ163" s="120"/>
      <c r="AK163" s="120"/>
      <c r="AL163" s="120"/>
      <c r="BN163" s="76"/>
      <c r="BO163" s="120"/>
      <c r="BP163" s="120"/>
      <c r="BQ163" s="120"/>
      <c r="BR163" s="120"/>
      <c r="BS163" s="120"/>
      <c r="CU163" s="76"/>
    </row>
    <row r="164" spans="1:99" s="119" customFormat="1" ht="12">
      <c r="A164" s="120"/>
      <c r="B164" s="120"/>
      <c r="C164" s="120"/>
      <c r="D164" s="120"/>
      <c r="E164" s="120"/>
      <c r="AG164" s="76"/>
      <c r="AH164" s="120"/>
      <c r="AI164" s="120"/>
      <c r="AJ164" s="120"/>
      <c r="AK164" s="120"/>
      <c r="AL164" s="120"/>
      <c r="BN164" s="76"/>
      <c r="BO164" s="120"/>
      <c r="BP164" s="120"/>
      <c r="BQ164" s="120"/>
      <c r="BR164" s="120"/>
      <c r="BS164" s="120"/>
      <c r="CU164" s="76"/>
    </row>
    <row r="165" spans="1:99" s="119" customFormat="1" ht="12">
      <c r="A165" s="120"/>
      <c r="B165" s="120"/>
      <c r="C165" s="120"/>
      <c r="D165" s="120"/>
      <c r="E165" s="120"/>
      <c r="AG165" s="76"/>
      <c r="AH165" s="120"/>
      <c r="AI165" s="120"/>
      <c r="AJ165" s="120"/>
      <c r="AK165" s="120"/>
      <c r="AL165" s="120"/>
      <c r="BN165" s="76"/>
      <c r="BO165" s="120"/>
      <c r="BP165" s="120"/>
      <c r="BQ165" s="120"/>
      <c r="BR165" s="120"/>
      <c r="BS165" s="120"/>
      <c r="CU165" s="76"/>
    </row>
    <row r="166" spans="1:99" s="119" customFormat="1" ht="12">
      <c r="A166" s="120"/>
      <c r="B166" s="120"/>
      <c r="C166" s="120"/>
      <c r="D166" s="120"/>
      <c r="E166" s="120"/>
      <c r="AG166" s="76"/>
      <c r="AH166" s="120"/>
      <c r="AI166" s="120"/>
      <c r="AJ166" s="120"/>
      <c r="AK166" s="120"/>
      <c r="AL166" s="120"/>
      <c r="BN166" s="76"/>
      <c r="BO166" s="120"/>
      <c r="BP166" s="120"/>
      <c r="BQ166" s="120"/>
      <c r="BR166" s="120"/>
      <c r="BS166" s="120"/>
      <c r="CU166" s="76"/>
    </row>
    <row r="167" spans="1:99" s="119" customFormat="1" ht="12">
      <c r="A167" s="120"/>
      <c r="B167" s="120"/>
      <c r="C167" s="120"/>
      <c r="D167" s="120"/>
      <c r="E167" s="120"/>
      <c r="AG167" s="76"/>
      <c r="AH167" s="120"/>
      <c r="AI167" s="120"/>
      <c r="AJ167" s="120"/>
      <c r="AK167" s="120"/>
      <c r="AL167" s="120"/>
      <c r="BN167" s="76"/>
      <c r="BO167" s="120"/>
      <c r="BP167" s="120"/>
      <c r="BQ167" s="120"/>
      <c r="BR167" s="120"/>
      <c r="BS167" s="120"/>
      <c r="CU167" s="76"/>
    </row>
    <row r="168" spans="1:99" s="119" customFormat="1" ht="12">
      <c r="A168" s="120"/>
      <c r="B168" s="120"/>
      <c r="C168" s="120"/>
      <c r="D168" s="120"/>
      <c r="E168" s="120"/>
      <c r="AG168" s="76"/>
      <c r="AH168" s="120"/>
      <c r="AI168" s="120"/>
      <c r="AJ168" s="120"/>
      <c r="AK168" s="120"/>
      <c r="AL168" s="120"/>
      <c r="BN168" s="76"/>
      <c r="BO168" s="120"/>
      <c r="BP168" s="120"/>
      <c r="BQ168" s="120"/>
      <c r="BR168" s="120"/>
      <c r="BS168" s="120"/>
      <c r="CU168" s="76"/>
    </row>
    <row r="169" spans="1:99" s="119" customFormat="1" ht="12">
      <c r="A169" s="120"/>
      <c r="B169" s="120"/>
      <c r="C169" s="120"/>
      <c r="D169" s="120"/>
      <c r="E169" s="120"/>
      <c r="AG169" s="76"/>
      <c r="AH169" s="120"/>
      <c r="AI169" s="120"/>
      <c r="AJ169" s="120"/>
      <c r="AK169" s="120"/>
      <c r="AL169" s="120"/>
      <c r="BN169" s="76"/>
      <c r="BO169" s="120"/>
      <c r="BP169" s="120"/>
      <c r="BQ169" s="120"/>
      <c r="BR169" s="120"/>
      <c r="BS169" s="120"/>
      <c r="CU169" s="76"/>
    </row>
    <row r="170" spans="1:99" s="119" customFormat="1" ht="12">
      <c r="A170" s="120"/>
      <c r="B170" s="120"/>
      <c r="C170" s="120"/>
      <c r="D170" s="120"/>
      <c r="E170" s="120"/>
      <c r="AG170" s="76"/>
      <c r="AH170" s="120"/>
      <c r="AI170" s="120"/>
      <c r="AJ170" s="120"/>
      <c r="AK170" s="120"/>
      <c r="AL170" s="120"/>
      <c r="BN170" s="76"/>
      <c r="BO170" s="120"/>
      <c r="BP170" s="120"/>
      <c r="BQ170" s="120"/>
      <c r="BR170" s="120"/>
      <c r="BS170" s="120"/>
      <c r="CU170" s="76"/>
    </row>
    <row r="171" spans="1:99" s="119" customFormat="1" ht="12">
      <c r="A171" s="120"/>
      <c r="B171" s="120"/>
      <c r="C171" s="120"/>
      <c r="D171" s="120"/>
      <c r="E171" s="120"/>
      <c r="AG171" s="76"/>
      <c r="AH171" s="120"/>
      <c r="AI171" s="120"/>
      <c r="AJ171" s="120"/>
      <c r="AK171" s="120"/>
      <c r="AL171" s="120"/>
      <c r="BN171" s="76"/>
      <c r="BO171" s="120"/>
      <c r="BP171" s="120"/>
      <c r="BQ171" s="120"/>
      <c r="BR171" s="120"/>
      <c r="BS171" s="120"/>
      <c r="CU171" s="76"/>
    </row>
    <row r="172" spans="1:99" s="119" customFormat="1" ht="12">
      <c r="A172" s="120"/>
      <c r="B172" s="120"/>
      <c r="C172" s="120"/>
      <c r="D172" s="120"/>
      <c r="E172" s="120"/>
      <c r="AG172" s="76"/>
      <c r="AH172" s="120"/>
      <c r="AI172" s="120"/>
      <c r="AJ172" s="120"/>
      <c r="AK172" s="120"/>
      <c r="AL172" s="120"/>
      <c r="BN172" s="76"/>
      <c r="BO172" s="120"/>
      <c r="BP172" s="120"/>
      <c r="BQ172" s="120"/>
      <c r="BR172" s="120"/>
      <c r="BS172" s="120"/>
      <c r="CU172" s="76"/>
    </row>
    <row r="173" spans="1:99" s="119" customFormat="1" ht="12">
      <c r="A173" s="120"/>
      <c r="B173" s="120"/>
      <c r="C173" s="120"/>
      <c r="D173" s="120"/>
      <c r="E173" s="120"/>
      <c r="AG173" s="76"/>
      <c r="AH173" s="120"/>
      <c r="AI173" s="120"/>
      <c r="AJ173" s="120"/>
      <c r="AK173" s="120"/>
      <c r="AL173" s="120"/>
      <c r="BN173" s="76"/>
      <c r="BO173" s="120"/>
      <c r="BP173" s="120"/>
      <c r="BQ173" s="120"/>
      <c r="BR173" s="120"/>
      <c r="BS173" s="120"/>
      <c r="CU173" s="76"/>
    </row>
    <row r="174" spans="1:99" s="119" customFormat="1" ht="12">
      <c r="A174" s="120"/>
      <c r="B174" s="120"/>
      <c r="C174" s="120"/>
      <c r="D174" s="120"/>
      <c r="E174" s="120"/>
      <c r="AG174" s="76"/>
      <c r="AH174" s="120"/>
      <c r="AI174" s="120"/>
      <c r="AJ174" s="120"/>
      <c r="AK174" s="120"/>
      <c r="AL174" s="120"/>
      <c r="BN174" s="76"/>
      <c r="BO174" s="120"/>
      <c r="BP174" s="120"/>
      <c r="BQ174" s="120"/>
      <c r="BR174" s="120"/>
      <c r="BS174" s="120"/>
      <c r="CU174" s="76"/>
    </row>
    <row r="175" spans="1:99" s="119" customFormat="1" ht="12">
      <c r="A175" s="120"/>
      <c r="B175" s="120"/>
      <c r="C175" s="120"/>
      <c r="D175" s="120"/>
      <c r="E175" s="120"/>
      <c r="AG175" s="76"/>
      <c r="AH175" s="120"/>
      <c r="AI175" s="120"/>
      <c r="AJ175" s="120"/>
      <c r="AK175" s="120"/>
      <c r="AL175" s="120"/>
      <c r="BN175" s="76"/>
      <c r="BO175" s="120"/>
      <c r="BP175" s="120"/>
      <c r="BQ175" s="120"/>
      <c r="BR175" s="120"/>
      <c r="BS175" s="120"/>
      <c r="CU175" s="76"/>
    </row>
    <row r="176" spans="1:99" s="119" customFormat="1" ht="12">
      <c r="A176" s="120"/>
      <c r="B176" s="120"/>
      <c r="C176" s="120"/>
      <c r="D176" s="120"/>
      <c r="E176" s="120"/>
      <c r="AG176" s="76"/>
      <c r="AH176" s="120"/>
      <c r="AI176" s="120"/>
      <c r="AJ176" s="120"/>
      <c r="AK176" s="120"/>
      <c r="AL176" s="120"/>
      <c r="BN176" s="76"/>
      <c r="BO176" s="120"/>
      <c r="BP176" s="120"/>
      <c r="BQ176" s="120"/>
      <c r="BR176" s="120"/>
      <c r="BS176" s="120"/>
      <c r="CU176" s="76"/>
    </row>
    <row r="177" spans="1:99" s="119" customFormat="1" ht="12">
      <c r="A177" s="120"/>
      <c r="B177" s="120"/>
      <c r="C177" s="120"/>
      <c r="D177" s="120"/>
      <c r="E177" s="120"/>
      <c r="AG177" s="76"/>
      <c r="AH177" s="120"/>
      <c r="AI177" s="120"/>
      <c r="AJ177" s="120"/>
      <c r="AK177" s="120"/>
      <c r="AL177" s="120"/>
      <c r="BN177" s="76"/>
      <c r="BO177" s="120"/>
      <c r="BP177" s="120"/>
      <c r="BQ177" s="120"/>
      <c r="BR177" s="120"/>
      <c r="BS177" s="120"/>
      <c r="CU177" s="76"/>
    </row>
    <row r="178" spans="1:99" s="119" customFormat="1" ht="12">
      <c r="A178" s="120"/>
      <c r="B178" s="120"/>
      <c r="C178" s="120"/>
      <c r="D178" s="120"/>
      <c r="E178" s="120"/>
      <c r="AG178" s="76"/>
      <c r="AH178" s="120"/>
      <c r="AI178" s="120"/>
      <c r="AJ178" s="120"/>
      <c r="AK178" s="120"/>
      <c r="AL178" s="120"/>
      <c r="BN178" s="76"/>
      <c r="BO178" s="120"/>
      <c r="BP178" s="120"/>
      <c r="BQ178" s="120"/>
      <c r="BR178" s="120"/>
      <c r="BS178" s="120"/>
      <c r="CU178" s="76"/>
    </row>
    <row r="179" spans="1:99" s="119" customFormat="1" ht="12">
      <c r="A179" s="120"/>
      <c r="B179" s="120"/>
      <c r="C179" s="120"/>
      <c r="D179" s="120"/>
      <c r="E179" s="120"/>
      <c r="AG179" s="76"/>
      <c r="AH179" s="120"/>
      <c r="AI179" s="120"/>
      <c r="AJ179" s="120"/>
      <c r="AK179" s="120"/>
      <c r="AL179" s="120"/>
      <c r="BN179" s="76"/>
      <c r="BO179" s="120"/>
      <c r="BP179" s="120"/>
      <c r="BQ179" s="120"/>
      <c r="BR179" s="120"/>
      <c r="BS179" s="120"/>
      <c r="CU179" s="76"/>
    </row>
    <row r="180" spans="1:99" s="119" customFormat="1" ht="12">
      <c r="A180" s="120"/>
      <c r="B180" s="120"/>
      <c r="C180" s="120"/>
      <c r="D180" s="120"/>
      <c r="E180" s="120"/>
      <c r="AG180" s="76"/>
      <c r="AH180" s="120"/>
      <c r="AI180" s="120"/>
      <c r="AJ180" s="120"/>
      <c r="AK180" s="120"/>
      <c r="AL180" s="120"/>
      <c r="BN180" s="76"/>
      <c r="BO180" s="120"/>
      <c r="BP180" s="120"/>
      <c r="BQ180" s="120"/>
      <c r="BR180" s="120"/>
      <c r="BS180" s="120"/>
      <c r="CU180" s="76"/>
    </row>
    <row r="181" spans="1:99" s="119" customFormat="1" ht="12">
      <c r="A181" s="120"/>
      <c r="B181" s="120"/>
      <c r="C181" s="120"/>
      <c r="D181" s="120"/>
      <c r="E181" s="120"/>
      <c r="AG181" s="76"/>
      <c r="AH181" s="120"/>
      <c r="AI181" s="120"/>
      <c r="AJ181" s="120"/>
      <c r="AK181" s="120"/>
      <c r="AL181" s="120"/>
      <c r="BN181" s="76"/>
      <c r="BO181" s="120"/>
      <c r="BP181" s="120"/>
      <c r="BQ181" s="120"/>
      <c r="BR181" s="120"/>
      <c r="BS181" s="120"/>
      <c r="CU181" s="76"/>
    </row>
    <row r="182" spans="1:99" s="119" customFormat="1" ht="12">
      <c r="A182" s="120"/>
      <c r="B182" s="120"/>
      <c r="C182" s="120"/>
      <c r="D182" s="120"/>
      <c r="E182" s="120"/>
      <c r="AG182" s="76"/>
      <c r="AH182" s="120"/>
      <c r="AI182" s="120"/>
      <c r="AJ182" s="120"/>
      <c r="AK182" s="120"/>
      <c r="AL182" s="120"/>
      <c r="BN182" s="76"/>
      <c r="BO182" s="120"/>
      <c r="BP182" s="120"/>
      <c r="BQ182" s="120"/>
      <c r="BR182" s="120"/>
      <c r="BS182" s="120"/>
      <c r="CU182" s="76"/>
    </row>
    <row r="183" spans="1:99" s="119" customFormat="1" ht="12">
      <c r="A183" s="120"/>
      <c r="B183" s="120"/>
      <c r="C183" s="120"/>
      <c r="D183" s="120"/>
      <c r="E183" s="120"/>
      <c r="AG183" s="76"/>
      <c r="AH183" s="120"/>
      <c r="AI183" s="120"/>
      <c r="AJ183" s="120"/>
      <c r="AK183" s="120"/>
      <c r="AL183" s="120"/>
      <c r="BN183" s="76"/>
      <c r="BO183" s="120"/>
      <c r="BP183" s="120"/>
      <c r="BQ183" s="120"/>
      <c r="BR183" s="120"/>
      <c r="BS183" s="120"/>
      <c r="CU183" s="76"/>
    </row>
    <row r="184" spans="1:99" s="119" customFormat="1" ht="12">
      <c r="A184" s="120"/>
      <c r="B184" s="120"/>
      <c r="C184" s="120"/>
      <c r="D184" s="120"/>
      <c r="E184" s="120"/>
      <c r="AG184" s="76"/>
      <c r="AH184" s="120"/>
      <c r="AI184" s="120"/>
      <c r="AJ184" s="120"/>
      <c r="AK184" s="120"/>
      <c r="AL184" s="120"/>
      <c r="BN184" s="76"/>
      <c r="BO184" s="120"/>
      <c r="BP184" s="120"/>
      <c r="BQ184" s="120"/>
      <c r="BR184" s="120"/>
      <c r="BS184" s="120"/>
      <c r="CU184" s="76"/>
    </row>
    <row r="185" spans="1:99" s="119" customFormat="1" ht="12">
      <c r="A185" s="120"/>
      <c r="B185" s="120"/>
      <c r="C185" s="120"/>
      <c r="D185" s="120"/>
      <c r="E185" s="120"/>
      <c r="AG185" s="76"/>
      <c r="AH185" s="120"/>
      <c r="AI185" s="120"/>
      <c r="AJ185" s="120"/>
      <c r="AK185" s="120"/>
      <c r="AL185" s="120"/>
      <c r="BN185" s="76"/>
      <c r="BO185" s="120"/>
      <c r="BP185" s="120"/>
      <c r="BQ185" s="120"/>
      <c r="BR185" s="120"/>
      <c r="BS185" s="120"/>
      <c r="CU185" s="76"/>
    </row>
    <row r="186" spans="1:99" s="119" customFormat="1" ht="12">
      <c r="A186" s="120"/>
      <c r="B186" s="120"/>
      <c r="C186" s="120"/>
      <c r="D186" s="120"/>
      <c r="E186" s="120"/>
      <c r="AG186" s="76"/>
      <c r="AH186" s="120"/>
      <c r="AI186" s="120"/>
      <c r="AJ186" s="120"/>
      <c r="AK186" s="120"/>
      <c r="AL186" s="120"/>
      <c r="BN186" s="76"/>
      <c r="BO186" s="120"/>
      <c r="BP186" s="120"/>
      <c r="BQ186" s="120"/>
      <c r="BR186" s="120"/>
      <c r="BS186" s="120"/>
      <c r="CU186" s="76"/>
    </row>
    <row r="187" spans="1:99" s="119" customFormat="1" ht="12">
      <c r="A187" s="120"/>
      <c r="B187" s="120"/>
      <c r="C187" s="120"/>
      <c r="D187" s="120"/>
      <c r="E187" s="120"/>
      <c r="AG187" s="76"/>
      <c r="AH187" s="120"/>
      <c r="AI187" s="120"/>
      <c r="AJ187" s="120"/>
      <c r="AK187" s="120"/>
      <c r="AL187" s="120"/>
      <c r="BN187" s="76"/>
      <c r="BO187" s="120"/>
      <c r="BP187" s="120"/>
      <c r="BQ187" s="120"/>
      <c r="BR187" s="120"/>
      <c r="BS187" s="120"/>
      <c r="CU187" s="76"/>
    </row>
    <row r="188" spans="1:99" s="119" customFormat="1" ht="12">
      <c r="A188" s="120"/>
      <c r="B188" s="120"/>
      <c r="C188" s="120"/>
      <c r="D188" s="120"/>
      <c r="E188" s="120"/>
      <c r="AG188" s="76"/>
      <c r="AH188" s="120"/>
      <c r="AI188" s="120"/>
      <c r="AJ188" s="120"/>
      <c r="AK188" s="120"/>
      <c r="AL188" s="120"/>
      <c r="BN188" s="76"/>
      <c r="BO188" s="120"/>
      <c r="BP188" s="120"/>
      <c r="BQ188" s="120"/>
      <c r="BR188" s="120"/>
      <c r="BS188" s="120"/>
      <c r="CU188" s="76"/>
    </row>
    <row r="189" spans="1:99" s="119" customFormat="1" ht="12">
      <c r="A189" s="120"/>
      <c r="B189" s="120"/>
      <c r="C189" s="120"/>
      <c r="D189" s="120"/>
      <c r="E189" s="120"/>
      <c r="AG189" s="76"/>
      <c r="AH189" s="120"/>
      <c r="AI189" s="120"/>
      <c r="AJ189" s="120"/>
      <c r="AK189" s="120"/>
      <c r="AL189" s="120"/>
      <c r="BN189" s="76"/>
      <c r="BO189" s="120"/>
      <c r="BP189" s="120"/>
      <c r="BQ189" s="120"/>
      <c r="BR189" s="120"/>
      <c r="BS189" s="120"/>
      <c r="CU189" s="76"/>
    </row>
    <row r="190" spans="1:99" s="119" customFormat="1" ht="12">
      <c r="A190" s="120"/>
      <c r="B190" s="120"/>
      <c r="C190" s="120"/>
      <c r="D190" s="120"/>
      <c r="E190" s="120"/>
      <c r="AG190" s="76"/>
      <c r="AH190" s="120"/>
      <c r="AI190" s="120"/>
      <c r="AJ190" s="120"/>
      <c r="AK190" s="120"/>
      <c r="AL190" s="120"/>
      <c r="BN190" s="76"/>
      <c r="BO190" s="120"/>
      <c r="BP190" s="120"/>
      <c r="BQ190" s="120"/>
      <c r="BR190" s="120"/>
      <c r="BS190" s="120"/>
      <c r="CU190" s="76"/>
    </row>
    <row r="191" spans="1:99" s="119" customFormat="1" ht="12">
      <c r="A191" s="120"/>
      <c r="B191" s="120"/>
      <c r="C191" s="120"/>
      <c r="D191" s="120"/>
      <c r="E191" s="120"/>
      <c r="AG191" s="76"/>
      <c r="AH191" s="120"/>
      <c r="AI191" s="120"/>
      <c r="AJ191" s="120"/>
      <c r="AK191" s="120"/>
      <c r="AL191" s="120"/>
      <c r="BN191" s="76"/>
      <c r="BO191" s="120"/>
      <c r="BP191" s="120"/>
      <c r="BQ191" s="120"/>
      <c r="BR191" s="120"/>
      <c r="BS191" s="120"/>
      <c r="CU191" s="76"/>
    </row>
    <row r="192" spans="1:99" s="119" customFormat="1" ht="12">
      <c r="A192" s="120"/>
      <c r="B192" s="120"/>
      <c r="C192" s="120"/>
      <c r="D192" s="120"/>
      <c r="E192" s="120"/>
      <c r="AG192" s="76"/>
      <c r="AH192" s="120"/>
      <c r="AI192" s="120"/>
      <c r="AJ192" s="120"/>
      <c r="AK192" s="120"/>
      <c r="AL192" s="120"/>
      <c r="BN192" s="76"/>
      <c r="BO192" s="120"/>
      <c r="BP192" s="120"/>
      <c r="BQ192" s="120"/>
      <c r="BR192" s="120"/>
      <c r="BS192" s="120"/>
      <c r="CU192" s="76"/>
    </row>
    <row r="193" spans="1:99" s="119" customFormat="1" ht="12">
      <c r="A193" s="120"/>
      <c r="B193" s="120"/>
      <c r="C193" s="120"/>
      <c r="D193" s="120"/>
      <c r="E193" s="120"/>
      <c r="AG193" s="76"/>
      <c r="AH193" s="120"/>
      <c r="AI193" s="120"/>
      <c r="AJ193" s="120"/>
      <c r="AK193" s="120"/>
      <c r="AL193" s="120"/>
      <c r="BN193" s="76"/>
      <c r="BO193" s="120"/>
      <c r="BP193" s="120"/>
      <c r="BQ193" s="120"/>
      <c r="BR193" s="120"/>
      <c r="BS193" s="120"/>
      <c r="CU193" s="76"/>
    </row>
    <row r="194" spans="1:99" s="119" customFormat="1" ht="12">
      <c r="A194" s="120"/>
      <c r="B194" s="120"/>
      <c r="C194" s="120"/>
      <c r="D194" s="120"/>
      <c r="E194" s="120"/>
      <c r="AG194" s="76"/>
      <c r="AH194" s="120"/>
      <c r="AI194" s="120"/>
      <c r="AJ194" s="120"/>
      <c r="AK194" s="120"/>
      <c r="AL194" s="120"/>
      <c r="BN194" s="76"/>
      <c r="BO194" s="120"/>
      <c r="BP194" s="120"/>
      <c r="BQ194" s="120"/>
      <c r="BR194" s="120"/>
      <c r="BS194" s="120"/>
      <c r="CU194" s="76"/>
    </row>
    <row r="195" spans="1:99" s="119" customFormat="1" ht="12">
      <c r="A195" s="120"/>
      <c r="B195" s="120"/>
      <c r="C195" s="120"/>
      <c r="D195" s="120"/>
      <c r="E195" s="120"/>
      <c r="AG195" s="76"/>
      <c r="AH195" s="120"/>
      <c r="AI195" s="120"/>
      <c r="AJ195" s="120"/>
      <c r="AK195" s="120"/>
      <c r="AL195" s="120"/>
      <c r="BN195" s="76"/>
      <c r="BO195" s="120"/>
      <c r="BP195" s="120"/>
      <c r="BQ195" s="120"/>
      <c r="BR195" s="120"/>
      <c r="BS195" s="120"/>
      <c r="CU195" s="76"/>
    </row>
    <row r="196" spans="1:99" s="119" customFormat="1" ht="12">
      <c r="A196" s="120"/>
      <c r="B196" s="120"/>
      <c r="C196" s="120"/>
      <c r="D196" s="120"/>
      <c r="E196" s="120"/>
      <c r="AG196" s="76"/>
      <c r="AH196" s="120"/>
      <c r="AI196" s="120"/>
      <c r="AJ196" s="120"/>
      <c r="AK196" s="120"/>
      <c r="AL196" s="120"/>
      <c r="BN196" s="76"/>
      <c r="BO196" s="120"/>
      <c r="BP196" s="120"/>
      <c r="BQ196" s="120"/>
      <c r="BR196" s="120"/>
      <c r="BS196" s="120"/>
      <c r="CU196" s="76"/>
    </row>
    <row r="197" spans="1:99" s="119" customFormat="1" ht="12">
      <c r="A197" s="120"/>
      <c r="B197" s="120"/>
      <c r="C197" s="120"/>
      <c r="D197" s="120"/>
      <c r="E197" s="120"/>
      <c r="AG197" s="76"/>
      <c r="AH197" s="120"/>
      <c r="AI197" s="120"/>
      <c r="AJ197" s="120"/>
      <c r="AK197" s="120"/>
      <c r="AL197" s="120"/>
      <c r="BN197" s="76"/>
      <c r="BO197" s="120"/>
      <c r="BP197" s="120"/>
      <c r="BQ197" s="120"/>
      <c r="BR197" s="120"/>
      <c r="BS197" s="120"/>
      <c r="CU197" s="76"/>
    </row>
    <row r="198" spans="1:99" s="119" customFormat="1" ht="12">
      <c r="A198" s="120"/>
      <c r="B198" s="120"/>
      <c r="C198" s="120"/>
      <c r="D198" s="120"/>
      <c r="E198" s="120"/>
      <c r="AG198" s="76"/>
      <c r="AH198" s="120"/>
      <c r="AI198" s="120"/>
      <c r="AJ198" s="120"/>
      <c r="AK198" s="120"/>
      <c r="AL198" s="120"/>
      <c r="BN198" s="76"/>
      <c r="BO198" s="120"/>
      <c r="BP198" s="120"/>
      <c r="BQ198" s="120"/>
      <c r="BR198" s="120"/>
      <c r="BS198" s="120"/>
      <c r="CU198" s="76"/>
    </row>
    <row r="199" spans="1:99" s="119" customFormat="1" ht="12">
      <c r="A199" s="120"/>
      <c r="B199" s="120"/>
      <c r="C199" s="120"/>
      <c r="D199" s="120"/>
      <c r="E199" s="120"/>
      <c r="AG199" s="76"/>
      <c r="AH199" s="120"/>
      <c r="AI199" s="120"/>
      <c r="AJ199" s="120"/>
      <c r="AK199" s="120"/>
      <c r="AL199" s="120"/>
      <c r="BN199" s="76"/>
      <c r="BO199" s="120"/>
      <c r="BP199" s="120"/>
      <c r="BQ199" s="120"/>
      <c r="BR199" s="120"/>
      <c r="BS199" s="120"/>
      <c r="CU199" s="76"/>
    </row>
    <row r="200" spans="1:99" s="119" customFormat="1" ht="12">
      <c r="A200" s="120"/>
      <c r="B200" s="120"/>
      <c r="C200" s="120"/>
      <c r="D200" s="120"/>
      <c r="E200" s="120"/>
      <c r="AG200" s="76"/>
      <c r="AH200" s="120"/>
      <c r="AI200" s="120"/>
      <c r="AJ200" s="120"/>
      <c r="AK200" s="120"/>
      <c r="AL200" s="120"/>
      <c r="BN200" s="76"/>
      <c r="BO200" s="120"/>
      <c r="BP200" s="120"/>
      <c r="BQ200" s="120"/>
      <c r="BR200" s="120"/>
      <c r="BS200" s="120"/>
      <c r="CU200" s="76"/>
    </row>
    <row r="201" spans="1:99" s="119" customFormat="1" ht="12">
      <c r="A201" s="120"/>
      <c r="B201" s="120"/>
      <c r="C201" s="120"/>
      <c r="D201" s="120"/>
      <c r="E201" s="120"/>
      <c r="AG201" s="76"/>
      <c r="AH201" s="120"/>
      <c r="AI201" s="120"/>
      <c r="AJ201" s="120"/>
      <c r="AK201" s="120"/>
      <c r="AL201" s="120"/>
      <c r="BN201" s="76"/>
      <c r="BO201" s="120"/>
      <c r="BP201" s="120"/>
      <c r="BQ201" s="120"/>
      <c r="BR201" s="120"/>
      <c r="BS201" s="120"/>
      <c r="CU201" s="76"/>
    </row>
    <row r="202" spans="1:99" s="119" customFormat="1" ht="12">
      <c r="A202" s="120"/>
      <c r="B202" s="120"/>
      <c r="C202" s="120"/>
      <c r="D202" s="120"/>
      <c r="E202" s="120"/>
      <c r="AG202" s="76"/>
      <c r="AH202" s="120"/>
      <c r="AI202" s="120"/>
      <c r="AJ202" s="120"/>
      <c r="AK202" s="120"/>
      <c r="AL202" s="120"/>
      <c r="BN202" s="76"/>
      <c r="BO202" s="120"/>
      <c r="BP202" s="120"/>
      <c r="BQ202" s="120"/>
      <c r="BR202" s="120"/>
      <c r="BS202" s="120"/>
      <c r="CU202" s="76"/>
    </row>
    <row r="203" spans="1:99" s="119" customFormat="1" ht="12">
      <c r="A203" s="120"/>
      <c r="B203" s="120"/>
      <c r="C203" s="120"/>
      <c r="D203" s="120"/>
      <c r="E203" s="120"/>
      <c r="AG203" s="76"/>
      <c r="AH203" s="120"/>
      <c r="AI203" s="120"/>
      <c r="AJ203" s="120"/>
      <c r="AK203" s="120"/>
      <c r="AL203" s="120"/>
      <c r="BN203" s="76"/>
      <c r="BO203" s="120"/>
      <c r="BP203" s="120"/>
      <c r="BQ203" s="120"/>
      <c r="BR203" s="120"/>
      <c r="BS203" s="120"/>
      <c r="CU203" s="76"/>
    </row>
    <row r="204" spans="1:99" s="119" customFormat="1" ht="12">
      <c r="A204" s="120"/>
      <c r="B204" s="120"/>
      <c r="C204" s="120"/>
      <c r="D204" s="120"/>
      <c r="E204" s="120"/>
      <c r="AG204" s="76"/>
      <c r="AH204" s="120"/>
      <c r="AI204" s="120"/>
      <c r="AJ204" s="120"/>
      <c r="AK204" s="120"/>
      <c r="AL204" s="120"/>
      <c r="BN204" s="76"/>
      <c r="BO204" s="120"/>
      <c r="BP204" s="120"/>
      <c r="BQ204" s="120"/>
      <c r="BR204" s="120"/>
      <c r="BS204" s="120"/>
      <c r="CU204" s="76"/>
    </row>
    <row r="205" spans="1:99" s="119" customFormat="1" ht="12">
      <c r="A205" s="120"/>
      <c r="B205" s="120"/>
      <c r="C205" s="120"/>
      <c r="D205" s="120"/>
      <c r="E205" s="120"/>
      <c r="AG205" s="76"/>
      <c r="AH205" s="120"/>
      <c r="AI205" s="120"/>
      <c r="AJ205" s="120"/>
      <c r="AK205" s="120"/>
      <c r="AL205" s="120"/>
      <c r="BN205" s="76"/>
      <c r="BO205" s="120"/>
      <c r="BP205" s="120"/>
      <c r="BQ205" s="120"/>
      <c r="BR205" s="120"/>
      <c r="BS205" s="120"/>
      <c r="CU205" s="76"/>
    </row>
    <row r="206" spans="1:99" s="119" customFormat="1" ht="12">
      <c r="A206" s="120"/>
      <c r="B206" s="120"/>
      <c r="C206" s="120"/>
      <c r="D206" s="120"/>
      <c r="E206" s="120"/>
      <c r="AG206" s="76"/>
      <c r="AH206" s="120"/>
      <c r="AI206" s="120"/>
      <c r="AJ206" s="120"/>
      <c r="AK206" s="120"/>
      <c r="AL206" s="120"/>
      <c r="BN206" s="76"/>
      <c r="BO206" s="120"/>
      <c r="BP206" s="120"/>
      <c r="BQ206" s="120"/>
      <c r="BR206" s="120"/>
      <c r="BS206" s="120"/>
      <c r="CU206" s="76"/>
    </row>
    <row r="207" spans="1:99" s="119" customFormat="1" ht="12">
      <c r="A207" s="120"/>
      <c r="B207" s="120"/>
      <c r="C207" s="120"/>
      <c r="D207" s="120"/>
      <c r="E207" s="120"/>
      <c r="AG207" s="76"/>
      <c r="AH207" s="120"/>
      <c r="AI207" s="120"/>
      <c r="AJ207" s="120"/>
      <c r="AK207" s="120"/>
      <c r="AL207" s="120"/>
      <c r="BN207" s="76"/>
      <c r="BO207" s="120"/>
      <c r="BP207" s="120"/>
      <c r="BQ207" s="120"/>
      <c r="BR207" s="120"/>
      <c r="BS207" s="120"/>
      <c r="CU207" s="76"/>
    </row>
    <row r="208" spans="1:99" s="119" customFormat="1" ht="12">
      <c r="A208" s="120"/>
      <c r="B208" s="120"/>
      <c r="C208" s="120"/>
      <c r="D208" s="120"/>
      <c r="E208" s="120"/>
      <c r="AG208" s="76"/>
      <c r="AH208" s="120"/>
      <c r="AI208" s="120"/>
      <c r="AJ208" s="120"/>
      <c r="AK208" s="120"/>
      <c r="AL208" s="120"/>
      <c r="BN208" s="76"/>
      <c r="BO208" s="120"/>
      <c r="BP208" s="120"/>
      <c r="BQ208" s="120"/>
      <c r="BR208" s="120"/>
      <c r="BS208" s="120"/>
      <c r="CU208" s="76"/>
    </row>
    <row r="209" spans="1:99" s="119" customFormat="1" ht="12">
      <c r="A209" s="120"/>
      <c r="B209" s="120"/>
      <c r="C209" s="120"/>
      <c r="D209" s="120"/>
      <c r="E209" s="120"/>
      <c r="AG209" s="76"/>
      <c r="AH209" s="120"/>
      <c r="AI209" s="120"/>
      <c r="AJ209" s="120"/>
      <c r="AK209" s="120"/>
      <c r="AL209" s="120"/>
      <c r="BN209" s="76"/>
      <c r="BO209" s="120"/>
      <c r="BP209" s="120"/>
      <c r="BQ209" s="120"/>
      <c r="BR209" s="120"/>
      <c r="BS209" s="120"/>
      <c r="CU209" s="76"/>
    </row>
    <row r="210" spans="1:99" s="119" customFormat="1" ht="12">
      <c r="A210" s="120"/>
      <c r="B210" s="120"/>
      <c r="C210" s="120"/>
      <c r="D210" s="120"/>
      <c r="E210" s="120"/>
      <c r="AG210" s="76"/>
      <c r="AH210" s="120"/>
      <c r="AI210" s="120"/>
      <c r="AJ210" s="120"/>
      <c r="AK210" s="120"/>
      <c r="AL210" s="120"/>
      <c r="BN210" s="76"/>
      <c r="BO210" s="120"/>
      <c r="BP210" s="120"/>
      <c r="BQ210" s="120"/>
      <c r="BR210" s="120"/>
      <c r="BS210" s="120"/>
      <c r="CU210" s="76"/>
    </row>
    <row r="211" spans="1:99" s="119" customFormat="1" ht="12">
      <c r="A211" s="120"/>
      <c r="B211" s="120"/>
      <c r="C211" s="120"/>
      <c r="D211" s="120"/>
      <c r="E211" s="120"/>
      <c r="AG211" s="76"/>
      <c r="AH211" s="120"/>
      <c r="AI211" s="120"/>
      <c r="AJ211" s="120"/>
      <c r="AK211" s="120"/>
      <c r="AL211" s="120"/>
      <c r="BN211" s="76"/>
      <c r="BO211" s="120"/>
      <c r="BP211" s="120"/>
      <c r="BQ211" s="120"/>
      <c r="BR211" s="120"/>
      <c r="BS211" s="120"/>
      <c r="CU211" s="76"/>
    </row>
    <row r="212" spans="1:99" s="119" customFormat="1" ht="12">
      <c r="A212" s="120"/>
      <c r="B212" s="120"/>
      <c r="C212" s="120"/>
      <c r="D212" s="120"/>
      <c r="E212" s="120"/>
      <c r="AG212" s="76"/>
      <c r="AH212" s="120"/>
      <c r="AI212" s="120"/>
      <c r="AJ212" s="120"/>
      <c r="AK212" s="120"/>
      <c r="AL212" s="120"/>
      <c r="BN212" s="76"/>
      <c r="BO212" s="120"/>
      <c r="BP212" s="120"/>
      <c r="BQ212" s="120"/>
      <c r="BR212" s="120"/>
      <c r="BS212" s="120"/>
      <c r="CU212" s="76"/>
    </row>
    <row r="213" spans="1:99" s="119" customFormat="1" ht="12">
      <c r="A213" s="120"/>
      <c r="B213" s="120"/>
      <c r="C213" s="120"/>
      <c r="D213" s="120"/>
      <c r="E213" s="120"/>
      <c r="AG213" s="76"/>
      <c r="AH213" s="120"/>
      <c r="AI213" s="120"/>
      <c r="AJ213" s="120"/>
      <c r="AK213" s="120"/>
      <c r="AL213" s="120"/>
      <c r="BN213" s="76"/>
      <c r="BO213" s="120"/>
      <c r="BP213" s="120"/>
      <c r="BQ213" s="120"/>
      <c r="BR213" s="120"/>
      <c r="BS213" s="120"/>
      <c r="CU213" s="76"/>
    </row>
    <row r="214" spans="1:99" s="119" customFormat="1" ht="12">
      <c r="A214" s="120"/>
      <c r="B214" s="120"/>
      <c r="C214" s="120"/>
      <c r="D214" s="120"/>
      <c r="E214" s="120"/>
      <c r="AG214" s="76"/>
      <c r="AH214" s="120"/>
      <c r="AI214" s="120"/>
      <c r="AJ214" s="120"/>
      <c r="AK214" s="120"/>
      <c r="AL214" s="120"/>
      <c r="BN214" s="76"/>
      <c r="BO214" s="120"/>
      <c r="BP214" s="120"/>
      <c r="BQ214" s="120"/>
      <c r="BR214" s="120"/>
      <c r="BS214" s="120"/>
      <c r="CU214" s="76"/>
    </row>
    <row r="215" spans="1:99" s="119" customFormat="1" ht="12">
      <c r="A215" s="120"/>
      <c r="B215" s="120"/>
      <c r="C215" s="120"/>
      <c r="D215" s="120"/>
      <c r="E215" s="120"/>
      <c r="AG215" s="76"/>
      <c r="AH215" s="120"/>
      <c r="AI215" s="120"/>
      <c r="AJ215" s="120"/>
      <c r="AK215" s="120"/>
      <c r="AL215" s="120"/>
      <c r="BN215" s="76"/>
      <c r="BO215" s="120"/>
      <c r="BP215" s="120"/>
      <c r="BQ215" s="120"/>
      <c r="BR215" s="120"/>
      <c r="BS215" s="120"/>
      <c r="CU215" s="76"/>
    </row>
    <row r="216" spans="1:99" s="119" customFormat="1" ht="12">
      <c r="A216" s="120"/>
      <c r="B216" s="120"/>
      <c r="C216" s="120"/>
      <c r="D216" s="120"/>
      <c r="E216" s="120"/>
      <c r="AG216" s="76"/>
      <c r="AH216" s="120"/>
      <c r="AI216" s="120"/>
      <c r="AJ216" s="120"/>
      <c r="AK216" s="120"/>
      <c r="AL216" s="120"/>
      <c r="BN216" s="76"/>
      <c r="BO216" s="120"/>
      <c r="BP216" s="120"/>
      <c r="BQ216" s="120"/>
      <c r="BR216" s="120"/>
      <c r="BS216" s="120"/>
      <c r="CU216" s="76"/>
    </row>
    <row r="217" spans="1:99" s="119" customFormat="1" ht="12">
      <c r="A217" s="120"/>
      <c r="B217" s="120"/>
      <c r="C217" s="120"/>
      <c r="D217" s="120"/>
      <c r="E217" s="120"/>
      <c r="AG217" s="76"/>
      <c r="AH217" s="120"/>
      <c r="AI217" s="120"/>
      <c r="AJ217" s="120"/>
      <c r="AK217" s="120"/>
      <c r="AL217" s="120"/>
      <c r="BN217" s="76"/>
      <c r="BO217" s="120"/>
      <c r="BP217" s="120"/>
      <c r="BQ217" s="120"/>
      <c r="BR217" s="120"/>
      <c r="BS217" s="120"/>
      <c r="CU217" s="76"/>
    </row>
    <row r="218" spans="1:99" s="119" customFormat="1" ht="12">
      <c r="A218" s="120"/>
      <c r="B218" s="120"/>
      <c r="C218" s="120"/>
      <c r="D218" s="120"/>
      <c r="E218" s="120"/>
      <c r="AG218" s="76"/>
      <c r="AH218" s="120"/>
      <c r="AI218" s="120"/>
      <c r="AJ218" s="120"/>
      <c r="AK218" s="120"/>
      <c r="AL218" s="120"/>
      <c r="BN218" s="76"/>
      <c r="BO218" s="120"/>
      <c r="BP218" s="120"/>
      <c r="BQ218" s="120"/>
      <c r="BR218" s="120"/>
      <c r="BS218" s="120"/>
      <c r="CU218" s="76"/>
    </row>
    <row r="219" spans="1:99" s="119" customFormat="1" ht="12">
      <c r="A219" s="120"/>
      <c r="B219" s="120"/>
      <c r="C219" s="120"/>
      <c r="D219" s="120"/>
      <c r="E219" s="120"/>
      <c r="AG219" s="76"/>
      <c r="AH219" s="120"/>
      <c r="AI219" s="120"/>
      <c r="AJ219" s="120"/>
      <c r="AK219" s="120"/>
      <c r="AL219" s="120"/>
      <c r="BN219" s="76"/>
      <c r="BO219" s="120"/>
      <c r="BP219" s="120"/>
      <c r="BQ219" s="120"/>
      <c r="BR219" s="120"/>
      <c r="BS219" s="120"/>
      <c r="CU219" s="76"/>
    </row>
    <row r="220" spans="1:99" s="119" customFormat="1" ht="12">
      <c r="A220" s="120"/>
      <c r="B220" s="120"/>
      <c r="C220" s="120"/>
      <c r="D220" s="120"/>
      <c r="E220" s="120"/>
      <c r="AG220" s="76"/>
      <c r="AH220" s="120"/>
      <c r="AI220" s="120"/>
      <c r="AJ220" s="120"/>
      <c r="AK220" s="120"/>
      <c r="AL220" s="120"/>
      <c r="BN220" s="76"/>
      <c r="BO220" s="120"/>
      <c r="BP220" s="120"/>
      <c r="BQ220" s="120"/>
      <c r="BR220" s="120"/>
      <c r="BS220" s="120"/>
      <c r="CU220" s="76"/>
    </row>
    <row r="221" spans="1:99" s="119" customFormat="1" ht="12">
      <c r="A221" s="120"/>
      <c r="B221" s="120"/>
      <c r="C221" s="120"/>
      <c r="D221" s="120"/>
      <c r="E221" s="120"/>
      <c r="AG221" s="76"/>
      <c r="AH221" s="120"/>
      <c r="AI221" s="120"/>
      <c r="AJ221" s="120"/>
      <c r="AK221" s="120"/>
      <c r="AL221" s="120"/>
      <c r="BN221" s="76"/>
      <c r="BO221" s="120"/>
      <c r="BP221" s="120"/>
      <c r="BQ221" s="120"/>
      <c r="BR221" s="120"/>
      <c r="BS221" s="120"/>
      <c r="CU221" s="76"/>
    </row>
    <row r="222" spans="1:99" s="119" customFormat="1" ht="12">
      <c r="A222" s="120"/>
      <c r="B222" s="120"/>
      <c r="C222" s="120"/>
      <c r="D222" s="120"/>
      <c r="E222" s="120"/>
      <c r="AG222" s="76"/>
      <c r="AH222" s="120"/>
      <c r="AI222" s="120"/>
      <c r="AJ222" s="120"/>
      <c r="AK222" s="120"/>
      <c r="AL222" s="120"/>
      <c r="BN222" s="76"/>
      <c r="BO222" s="120"/>
      <c r="BP222" s="120"/>
      <c r="BQ222" s="120"/>
      <c r="BR222" s="120"/>
      <c r="BS222" s="120"/>
      <c r="CU222" s="76"/>
    </row>
    <row r="223" spans="1:99" s="119" customFormat="1" ht="12">
      <c r="A223" s="120"/>
      <c r="B223" s="120"/>
      <c r="C223" s="120"/>
      <c r="D223" s="120"/>
      <c r="E223" s="120"/>
      <c r="AG223" s="76"/>
      <c r="AH223" s="120"/>
      <c r="AI223" s="120"/>
      <c r="AJ223" s="120"/>
      <c r="AK223" s="120"/>
      <c r="AL223" s="120"/>
      <c r="BN223" s="76"/>
      <c r="BO223" s="120"/>
      <c r="BP223" s="120"/>
      <c r="BQ223" s="120"/>
      <c r="BR223" s="120"/>
      <c r="BS223" s="120"/>
      <c r="CU223" s="76"/>
    </row>
    <row r="224" spans="1:99" s="119" customFormat="1" ht="12">
      <c r="A224" s="120"/>
      <c r="B224" s="120"/>
      <c r="C224" s="120"/>
      <c r="D224" s="120"/>
      <c r="E224" s="120"/>
      <c r="AG224" s="76"/>
      <c r="AH224" s="120"/>
      <c r="AI224" s="120"/>
      <c r="AJ224" s="120"/>
      <c r="AK224" s="120"/>
      <c r="AL224" s="120"/>
      <c r="BN224" s="76"/>
      <c r="BO224" s="120"/>
      <c r="BP224" s="120"/>
      <c r="BQ224" s="120"/>
      <c r="BR224" s="120"/>
      <c r="BS224" s="120"/>
      <c r="CU224" s="76"/>
    </row>
    <row r="225" spans="1:99" s="119" customFormat="1" ht="12">
      <c r="A225" s="120"/>
      <c r="B225" s="120"/>
      <c r="C225" s="120"/>
      <c r="D225" s="120"/>
      <c r="E225" s="120"/>
      <c r="AG225" s="76"/>
      <c r="AH225" s="120"/>
      <c r="AI225" s="120"/>
      <c r="AJ225" s="120"/>
      <c r="AK225" s="120"/>
      <c r="AL225" s="120"/>
      <c r="BN225" s="76"/>
      <c r="BO225" s="120"/>
      <c r="BP225" s="120"/>
      <c r="BQ225" s="120"/>
      <c r="BR225" s="120"/>
      <c r="BS225" s="120"/>
      <c r="CU225" s="76"/>
    </row>
    <row r="226" spans="1:99" s="119" customFormat="1" ht="12">
      <c r="A226" s="120"/>
      <c r="B226" s="120"/>
      <c r="C226" s="120"/>
      <c r="D226" s="120"/>
      <c r="E226" s="120"/>
      <c r="AG226" s="76"/>
      <c r="AH226" s="120"/>
      <c r="AI226" s="120"/>
      <c r="AJ226" s="120"/>
      <c r="AK226" s="120"/>
      <c r="AL226" s="120"/>
      <c r="BN226" s="76"/>
      <c r="BO226" s="120"/>
      <c r="BP226" s="120"/>
      <c r="BQ226" s="120"/>
      <c r="BR226" s="120"/>
      <c r="BS226" s="120"/>
      <c r="CU226" s="76"/>
    </row>
    <row r="227" spans="1:99" s="119" customFormat="1" ht="12">
      <c r="A227" s="120"/>
      <c r="B227" s="120"/>
      <c r="C227" s="120"/>
      <c r="D227" s="120"/>
      <c r="E227" s="120"/>
      <c r="AG227" s="76"/>
      <c r="AH227" s="120"/>
      <c r="AI227" s="120"/>
      <c r="AJ227" s="120"/>
      <c r="AK227" s="120"/>
      <c r="AL227" s="120"/>
      <c r="BN227" s="76"/>
      <c r="BO227" s="120"/>
      <c r="BP227" s="120"/>
      <c r="BQ227" s="120"/>
      <c r="BR227" s="120"/>
      <c r="BS227" s="120"/>
      <c r="CU227" s="76"/>
    </row>
    <row r="228" spans="1:99" s="119" customFormat="1" ht="12">
      <c r="A228" s="120"/>
      <c r="B228" s="120"/>
      <c r="C228" s="120"/>
      <c r="D228" s="120"/>
      <c r="E228" s="120"/>
      <c r="AG228" s="76"/>
      <c r="AH228" s="120"/>
      <c r="AI228" s="120"/>
      <c r="AJ228" s="120"/>
      <c r="AK228" s="120"/>
      <c r="AL228" s="120"/>
      <c r="BN228" s="76"/>
      <c r="BO228" s="120"/>
      <c r="BP228" s="120"/>
      <c r="BQ228" s="120"/>
      <c r="BR228" s="120"/>
      <c r="BS228" s="120"/>
      <c r="CU228" s="76"/>
    </row>
    <row r="229" spans="1:99" s="119" customFormat="1" ht="12">
      <c r="A229" s="120"/>
      <c r="B229" s="120"/>
      <c r="C229" s="120"/>
      <c r="D229" s="120"/>
      <c r="E229" s="120"/>
      <c r="AG229" s="76"/>
      <c r="AH229" s="120"/>
      <c r="AI229" s="120"/>
      <c r="AJ229" s="120"/>
      <c r="AK229" s="120"/>
      <c r="AL229" s="120"/>
      <c r="BN229" s="76"/>
      <c r="BO229" s="120"/>
      <c r="BP229" s="120"/>
      <c r="BQ229" s="120"/>
      <c r="BR229" s="120"/>
      <c r="BS229" s="120"/>
      <c r="CU229" s="76"/>
    </row>
    <row r="230" spans="1:99" s="119" customFormat="1" ht="12">
      <c r="A230" s="120"/>
      <c r="B230" s="120"/>
      <c r="C230" s="120"/>
      <c r="D230" s="120"/>
      <c r="E230" s="120"/>
      <c r="AG230" s="76"/>
      <c r="AH230" s="120"/>
      <c r="AI230" s="120"/>
      <c r="AJ230" s="120"/>
      <c r="AK230" s="120"/>
      <c r="AL230" s="120"/>
      <c r="BN230" s="76"/>
      <c r="BO230" s="120"/>
      <c r="BP230" s="120"/>
      <c r="BQ230" s="120"/>
      <c r="BR230" s="120"/>
      <c r="BS230" s="120"/>
      <c r="CU230" s="76"/>
    </row>
    <row r="231" spans="1:99" s="119" customFormat="1" ht="12">
      <c r="A231" s="120"/>
      <c r="B231" s="120"/>
      <c r="C231" s="120"/>
      <c r="D231" s="120"/>
      <c r="E231" s="120"/>
      <c r="AG231" s="76"/>
      <c r="AH231" s="120"/>
      <c r="AI231" s="120"/>
      <c r="AJ231" s="120"/>
      <c r="AK231" s="120"/>
      <c r="AL231" s="120"/>
      <c r="BN231" s="76"/>
      <c r="BO231" s="120"/>
      <c r="BP231" s="120"/>
      <c r="BQ231" s="120"/>
      <c r="BR231" s="120"/>
      <c r="BS231" s="120"/>
      <c r="CU231" s="76"/>
    </row>
    <row r="232" spans="1:99" s="119" customFormat="1" ht="12">
      <c r="A232" s="120"/>
      <c r="B232" s="120"/>
      <c r="C232" s="120"/>
      <c r="D232" s="120"/>
      <c r="E232" s="120"/>
      <c r="AG232" s="76"/>
      <c r="AH232" s="120"/>
      <c r="AI232" s="120"/>
      <c r="AJ232" s="120"/>
      <c r="AK232" s="120"/>
      <c r="AL232" s="120"/>
      <c r="BN232" s="76"/>
      <c r="BO232" s="120"/>
      <c r="BP232" s="120"/>
      <c r="BQ232" s="120"/>
      <c r="BR232" s="120"/>
      <c r="BS232" s="120"/>
      <c r="CU232" s="76"/>
    </row>
    <row r="233" spans="1:99" s="119" customFormat="1" ht="12">
      <c r="A233" s="120"/>
      <c r="B233" s="120"/>
      <c r="C233" s="120"/>
      <c r="D233" s="120"/>
      <c r="E233" s="120"/>
      <c r="AG233" s="76"/>
      <c r="AH233" s="120"/>
      <c r="AI233" s="120"/>
      <c r="AJ233" s="120"/>
      <c r="AK233" s="120"/>
      <c r="AL233" s="120"/>
      <c r="BN233" s="76"/>
      <c r="BO233" s="120"/>
      <c r="BP233" s="120"/>
      <c r="BQ233" s="120"/>
      <c r="BR233" s="120"/>
      <c r="BS233" s="120"/>
      <c r="CU233" s="76"/>
    </row>
    <row r="234" spans="1:99" s="119" customFormat="1" ht="12">
      <c r="A234" s="120"/>
      <c r="B234" s="120"/>
      <c r="C234" s="120"/>
      <c r="D234" s="120"/>
      <c r="E234" s="120"/>
      <c r="AG234" s="76"/>
      <c r="AH234" s="120"/>
      <c r="AI234" s="120"/>
      <c r="AJ234" s="120"/>
      <c r="AK234" s="120"/>
      <c r="AL234" s="120"/>
      <c r="BN234" s="76"/>
      <c r="BO234" s="120"/>
      <c r="BP234" s="120"/>
      <c r="BQ234" s="120"/>
      <c r="BR234" s="120"/>
      <c r="BS234" s="120"/>
      <c r="CU234" s="76"/>
    </row>
    <row r="235" spans="1:99" s="119" customFormat="1" ht="12">
      <c r="A235" s="120"/>
      <c r="B235" s="120"/>
      <c r="C235" s="120"/>
      <c r="D235" s="120"/>
      <c r="E235" s="120"/>
      <c r="AG235" s="76"/>
      <c r="AH235" s="120"/>
      <c r="AI235" s="120"/>
      <c r="AJ235" s="120"/>
      <c r="AK235" s="120"/>
      <c r="AL235" s="120"/>
      <c r="BN235" s="76"/>
      <c r="BO235" s="120"/>
      <c r="BP235" s="120"/>
      <c r="BQ235" s="120"/>
      <c r="BR235" s="120"/>
      <c r="BS235" s="120"/>
      <c r="CU235" s="76"/>
    </row>
    <row r="236" spans="1:99" s="119" customFormat="1" ht="12">
      <c r="A236" s="120"/>
      <c r="B236" s="120"/>
      <c r="C236" s="120"/>
      <c r="D236" s="120"/>
      <c r="E236" s="120"/>
      <c r="AG236" s="76"/>
      <c r="AH236" s="120"/>
      <c r="AI236" s="120"/>
      <c r="AJ236" s="120"/>
      <c r="AK236" s="120"/>
      <c r="AL236" s="120"/>
      <c r="BN236" s="76"/>
      <c r="BO236" s="120"/>
      <c r="BP236" s="120"/>
      <c r="BQ236" s="120"/>
      <c r="BR236" s="120"/>
      <c r="BS236" s="120"/>
      <c r="CU236" s="76"/>
    </row>
    <row r="237" spans="1:99" s="119" customFormat="1" ht="12">
      <c r="A237" s="120"/>
      <c r="B237" s="120"/>
      <c r="C237" s="120"/>
      <c r="D237" s="120"/>
      <c r="E237" s="120"/>
      <c r="AG237" s="76"/>
      <c r="AH237" s="120"/>
      <c r="AI237" s="120"/>
      <c r="AJ237" s="120"/>
      <c r="AK237" s="120"/>
      <c r="AL237" s="120"/>
      <c r="BN237" s="76"/>
      <c r="BO237" s="120"/>
      <c r="BP237" s="120"/>
      <c r="BQ237" s="120"/>
      <c r="BR237" s="120"/>
      <c r="BS237" s="120"/>
      <c r="CU237" s="76"/>
    </row>
    <row r="238" spans="1:99" s="119" customFormat="1" ht="12">
      <c r="A238" s="120"/>
      <c r="B238" s="120"/>
      <c r="C238" s="120"/>
      <c r="D238" s="120"/>
      <c r="E238" s="120"/>
      <c r="AG238" s="76"/>
      <c r="AH238" s="120"/>
      <c r="AI238" s="120"/>
      <c r="AJ238" s="120"/>
      <c r="AK238" s="120"/>
      <c r="AL238" s="120"/>
      <c r="BN238" s="76"/>
      <c r="BO238" s="120"/>
      <c r="BP238" s="120"/>
      <c r="BQ238" s="120"/>
      <c r="BR238" s="120"/>
      <c r="BS238" s="120"/>
      <c r="CU238" s="76"/>
    </row>
    <row r="239" spans="1:99" s="119" customFormat="1" ht="12">
      <c r="A239" s="120"/>
      <c r="B239" s="120"/>
      <c r="C239" s="120"/>
      <c r="D239" s="120"/>
      <c r="E239" s="120"/>
      <c r="AG239" s="76"/>
      <c r="AH239" s="120"/>
      <c r="AI239" s="120"/>
      <c r="AJ239" s="120"/>
      <c r="AK239" s="120"/>
      <c r="AL239" s="120"/>
      <c r="BN239" s="76"/>
      <c r="BO239" s="120"/>
      <c r="BP239" s="120"/>
      <c r="BQ239" s="120"/>
      <c r="BR239" s="120"/>
      <c r="BS239" s="120"/>
      <c r="CU239" s="76"/>
    </row>
    <row r="240" spans="1:99" s="119" customFormat="1" ht="12">
      <c r="A240" s="120"/>
      <c r="B240" s="120"/>
      <c r="C240" s="120"/>
      <c r="D240" s="120"/>
      <c r="E240" s="120"/>
      <c r="AG240" s="76"/>
      <c r="AH240" s="120"/>
      <c r="AI240" s="120"/>
      <c r="AJ240" s="120"/>
      <c r="AK240" s="120"/>
      <c r="AL240" s="120"/>
      <c r="BN240" s="76"/>
      <c r="BO240" s="120"/>
      <c r="BP240" s="120"/>
      <c r="BQ240" s="120"/>
      <c r="BR240" s="120"/>
      <c r="BS240" s="120"/>
      <c r="CU240" s="76"/>
    </row>
    <row r="241" spans="1:99" s="119" customFormat="1" ht="12">
      <c r="A241" s="120"/>
      <c r="B241" s="120"/>
      <c r="C241" s="120"/>
      <c r="D241" s="120"/>
      <c r="E241" s="120"/>
      <c r="AG241" s="76"/>
      <c r="AH241" s="120"/>
      <c r="AI241" s="120"/>
      <c r="AJ241" s="120"/>
      <c r="AK241" s="120"/>
      <c r="AL241" s="120"/>
      <c r="BN241" s="76"/>
      <c r="BO241" s="120"/>
      <c r="BP241" s="120"/>
      <c r="BQ241" s="120"/>
      <c r="BR241" s="120"/>
      <c r="BS241" s="120"/>
      <c r="CU241" s="76"/>
    </row>
    <row r="242" spans="1:99" s="119" customFormat="1" ht="12">
      <c r="A242" s="120"/>
      <c r="B242" s="120"/>
      <c r="C242" s="120"/>
      <c r="D242" s="120"/>
      <c r="E242" s="120"/>
      <c r="AG242" s="76"/>
      <c r="AH242" s="120"/>
      <c r="AI242" s="120"/>
      <c r="AJ242" s="120"/>
      <c r="AK242" s="120"/>
      <c r="AL242" s="120"/>
      <c r="BN242" s="76"/>
      <c r="BO242" s="120"/>
      <c r="BP242" s="120"/>
      <c r="BQ242" s="120"/>
      <c r="BR242" s="120"/>
      <c r="BS242" s="120"/>
      <c r="CU242" s="76"/>
    </row>
    <row r="243" spans="1:99" s="119" customFormat="1" ht="12">
      <c r="A243" s="120"/>
      <c r="B243" s="120"/>
      <c r="C243" s="120"/>
      <c r="D243" s="120"/>
      <c r="E243" s="120"/>
      <c r="AG243" s="76"/>
      <c r="AH243" s="120"/>
      <c r="AI243" s="120"/>
      <c r="AJ243" s="120"/>
      <c r="AK243" s="120"/>
      <c r="AL243" s="120"/>
      <c r="BN243" s="76"/>
      <c r="BO243" s="120"/>
      <c r="BP243" s="120"/>
      <c r="BQ243" s="120"/>
      <c r="BR243" s="120"/>
      <c r="BS243" s="120"/>
      <c r="CU243" s="76"/>
    </row>
    <row r="244" spans="1:99" s="119" customFormat="1" ht="12">
      <c r="A244" s="120"/>
      <c r="B244" s="120"/>
      <c r="C244" s="120"/>
      <c r="D244" s="120"/>
      <c r="E244" s="120"/>
      <c r="AG244" s="76"/>
      <c r="AH244" s="120"/>
      <c r="AI244" s="120"/>
      <c r="AJ244" s="120"/>
      <c r="AK244" s="120"/>
      <c r="AL244" s="120"/>
      <c r="BN244" s="76"/>
      <c r="BO244" s="120"/>
      <c r="BP244" s="120"/>
      <c r="BQ244" s="120"/>
      <c r="BR244" s="120"/>
      <c r="BS244" s="120"/>
      <c r="CU244" s="76"/>
    </row>
    <row r="245" spans="1:99" s="119" customFormat="1" ht="12">
      <c r="A245" s="120"/>
      <c r="B245" s="120"/>
      <c r="C245" s="120"/>
      <c r="D245" s="120"/>
      <c r="E245" s="120"/>
      <c r="AG245" s="76"/>
      <c r="AH245" s="120"/>
      <c r="AI245" s="120"/>
      <c r="AJ245" s="120"/>
      <c r="AK245" s="120"/>
      <c r="AL245" s="120"/>
      <c r="BN245" s="76"/>
      <c r="BO245" s="120"/>
      <c r="BP245" s="120"/>
      <c r="BQ245" s="120"/>
      <c r="BR245" s="120"/>
      <c r="BS245" s="120"/>
      <c r="CU245" s="76"/>
    </row>
    <row r="246" spans="1:99" s="119" customFormat="1" ht="12">
      <c r="A246" s="120"/>
      <c r="B246" s="120"/>
      <c r="C246" s="120"/>
      <c r="D246" s="120"/>
      <c r="E246" s="120"/>
      <c r="AG246" s="76"/>
      <c r="AH246" s="120"/>
      <c r="AI246" s="120"/>
      <c r="AJ246" s="120"/>
      <c r="AK246" s="120"/>
      <c r="AL246" s="120"/>
      <c r="BN246" s="76"/>
      <c r="BO246" s="120"/>
      <c r="BP246" s="120"/>
      <c r="BQ246" s="120"/>
      <c r="BR246" s="120"/>
      <c r="BS246" s="120"/>
      <c r="CU246" s="76"/>
    </row>
    <row r="247" spans="1:99" s="119" customFormat="1" ht="12">
      <c r="A247" s="120"/>
      <c r="B247" s="120"/>
      <c r="C247" s="120"/>
      <c r="D247" s="120"/>
      <c r="E247" s="120"/>
      <c r="AG247" s="76"/>
      <c r="AH247" s="120"/>
      <c r="AI247" s="120"/>
      <c r="AJ247" s="120"/>
      <c r="AK247" s="120"/>
      <c r="AL247" s="120"/>
      <c r="BN247" s="76"/>
      <c r="BO247" s="120"/>
      <c r="BP247" s="120"/>
      <c r="BQ247" s="120"/>
      <c r="BR247" s="120"/>
      <c r="BS247" s="120"/>
      <c r="CU247" s="76"/>
    </row>
    <row r="248" spans="1:99" s="119" customFormat="1" ht="12">
      <c r="A248" s="120"/>
      <c r="B248" s="120"/>
      <c r="C248" s="120"/>
      <c r="D248" s="120"/>
      <c r="E248" s="120"/>
      <c r="AG248" s="76"/>
      <c r="AH248" s="120"/>
      <c r="AI248" s="120"/>
      <c r="AJ248" s="120"/>
      <c r="AK248" s="120"/>
      <c r="AL248" s="120"/>
      <c r="BN248" s="76"/>
      <c r="BO248" s="120"/>
      <c r="BP248" s="120"/>
      <c r="BQ248" s="120"/>
      <c r="BR248" s="120"/>
      <c r="BS248" s="120"/>
      <c r="CU248" s="76"/>
    </row>
    <row r="249" spans="1:99" s="119" customFormat="1" ht="12">
      <c r="A249" s="120"/>
      <c r="B249" s="120"/>
      <c r="C249" s="120"/>
      <c r="D249" s="120"/>
      <c r="E249" s="120"/>
      <c r="AG249" s="76"/>
      <c r="AH249" s="120"/>
      <c r="AI249" s="120"/>
      <c r="AJ249" s="120"/>
      <c r="AK249" s="120"/>
      <c r="AL249" s="120"/>
      <c r="BN249" s="76"/>
      <c r="BO249" s="120"/>
      <c r="BP249" s="120"/>
      <c r="BQ249" s="120"/>
      <c r="BR249" s="120"/>
      <c r="BS249" s="120"/>
      <c r="CU249" s="76"/>
    </row>
    <row r="250" spans="1:99" s="119" customFormat="1" ht="12">
      <c r="A250" s="120"/>
      <c r="B250" s="120"/>
      <c r="C250" s="120"/>
      <c r="D250" s="120"/>
      <c r="E250" s="120"/>
      <c r="AG250" s="76"/>
      <c r="AH250" s="120"/>
      <c r="AI250" s="120"/>
      <c r="AJ250" s="120"/>
      <c r="AK250" s="120"/>
      <c r="AL250" s="120"/>
      <c r="BN250" s="76"/>
      <c r="BO250" s="120"/>
      <c r="BP250" s="120"/>
      <c r="BQ250" s="120"/>
      <c r="BR250" s="120"/>
      <c r="BS250" s="120"/>
      <c r="CU250" s="76"/>
    </row>
    <row r="251" spans="1:99" s="119" customFormat="1" ht="12">
      <c r="A251" s="120"/>
      <c r="B251" s="120"/>
      <c r="C251" s="120"/>
      <c r="D251" s="120"/>
      <c r="E251" s="120"/>
      <c r="AG251" s="76"/>
      <c r="AH251" s="120"/>
      <c r="AI251" s="120"/>
      <c r="AJ251" s="120"/>
      <c r="AK251" s="120"/>
      <c r="AL251" s="120"/>
      <c r="BN251" s="76"/>
      <c r="BO251" s="120"/>
      <c r="BP251" s="120"/>
      <c r="BQ251" s="120"/>
      <c r="BR251" s="120"/>
      <c r="BS251" s="120"/>
      <c r="CU251" s="76"/>
    </row>
    <row r="252" spans="1:99" s="119" customFormat="1" ht="12">
      <c r="A252" s="120"/>
      <c r="B252" s="120"/>
      <c r="C252" s="120"/>
      <c r="D252" s="120"/>
      <c r="E252" s="120"/>
      <c r="AG252" s="76"/>
      <c r="AH252" s="120"/>
      <c r="AI252" s="120"/>
      <c r="AJ252" s="120"/>
      <c r="AK252" s="120"/>
      <c r="AL252" s="120"/>
      <c r="BN252" s="76"/>
      <c r="BO252" s="120"/>
      <c r="BP252" s="120"/>
      <c r="BQ252" s="120"/>
      <c r="BR252" s="120"/>
      <c r="BS252" s="120"/>
      <c r="CU252" s="76"/>
    </row>
    <row r="253" spans="1:99" s="119" customFormat="1" ht="12">
      <c r="A253" s="120"/>
      <c r="B253" s="120"/>
      <c r="C253" s="120"/>
      <c r="D253" s="120"/>
      <c r="E253" s="120"/>
      <c r="AG253" s="76"/>
      <c r="AH253" s="120"/>
      <c r="AI253" s="120"/>
      <c r="AJ253" s="120"/>
      <c r="AK253" s="120"/>
      <c r="AL253" s="120"/>
      <c r="BN253" s="76"/>
      <c r="BO253" s="120"/>
      <c r="BP253" s="120"/>
      <c r="BQ253" s="120"/>
      <c r="BR253" s="120"/>
      <c r="BS253" s="120"/>
      <c r="CU253" s="76"/>
    </row>
    <row r="254" spans="1:99" s="119" customFormat="1" ht="12">
      <c r="A254" s="120"/>
      <c r="B254" s="120"/>
      <c r="C254" s="120"/>
      <c r="D254" s="120"/>
      <c r="E254" s="120"/>
      <c r="AG254" s="76"/>
      <c r="AH254" s="120"/>
      <c r="AI254" s="120"/>
      <c r="AJ254" s="120"/>
      <c r="AK254" s="120"/>
      <c r="AL254" s="120"/>
      <c r="BN254" s="76"/>
      <c r="BO254" s="120"/>
      <c r="BP254" s="120"/>
      <c r="BQ254" s="120"/>
      <c r="BR254" s="120"/>
      <c r="BS254" s="120"/>
      <c r="CU254" s="76"/>
    </row>
    <row r="255" spans="1:99" s="119" customFormat="1" ht="12">
      <c r="A255" s="120"/>
      <c r="B255" s="120"/>
      <c r="C255" s="120"/>
      <c r="D255" s="120"/>
      <c r="E255" s="120"/>
      <c r="AG255" s="76"/>
      <c r="AH255" s="120"/>
      <c r="AI255" s="120"/>
      <c r="AJ255" s="120"/>
      <c r="AK255" s="120"/>
      <c r="AL255" s="120"/>
      <c r="BN255" s="76"/>
      <c r="BO255" s="120"/>
      <c r="BP255" s="120"/>
      <c r="BQ255" s="120"/>
      <c r="BR255" s="120"/>
      <c r="BS255" s="120"/>
      <c r="CU255" s="76"/>
    </row>
    <row r="256" spans="1:99" s="119" customFormat="1" ht="12">
      <c r="A256" s="120"/>
      <c r="B256" s="120"/>
      <c r="C256" s="120"/>
      <c r="D256" s="120"/>
      <c r="E256" s="120"/>
      <c r="AG256" s="76"/>
      <c r="AH256" s="120"/>
      <c r="AI256" s="120"/>
      <c r="AJ256" s="120"/>
      <c r="AK256" s="120"/>
      <c r="AL256" s="120"/>
      <c r="BN256" s="76"/>
      <c r="BO256" s="120"/>
      <c r="BP256" s="120"/>
      <c r="BQ256" s="120"/>
      <c r="BR256" s="120"/>
      <c r="BS256" s="120"/>
      <c r="CU256" s="76"/>
    </row>
    <row r="257" spans="1:99" s="119" customFormat="1">
      <c r="A257" s="120"/>
      <c r="B257" s="120"/>
      <c r="C257" s="120"/>
      <c r="D257" s="120"/>
      <c r="E257" s="120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6"/>
      <c r="AH257" s="120"/>
      <c r="AI257" s="120"/>
      <c r="AJ257" s="120"/>
      <c r="AK257" s="120"/>
      <c r="AL257" s="120"/>
      <c r="AX257" s="71"/>
      <c r="AY257" s="71"/>
      <c r="AZ257" s="71"/>
      <c r="BA257" s="71"/>
      <c r="BB257" s="71"/>
      <c r="BC257" s="71"/>
      <c r="BD257" s="71"/>
      <c r="BE257" s="71"/>
      <c r="BF257" s="71"/>
      <c r="BG257" s="71"/>
      <c r="BH257" s="71"/>
      <c r="BI257" s="71"/>
      <c r="BJ257" s="71"/>
      <c r="BK257" s="71"/>
      <c r="BL257" s="71"/>
      <c r="BM257" s="71"/>
      <c r="BN257" s="76"/>
      <c r="BO257" s="120"/>
      <c r="BP257" s="120"/>
      <c r="BQ257" s="120"/>
      <c r="BR257" s="120"/>
      <c r="BS257" s="120"/>
      <c r="CE257" s="71"/>
      <c r="CF257" s="71"/>
      <c r="CG257" s="71"/>
      <c r="CH257" s="71"/>
      <c r="CI257" s="71"/>
      <c r="CJ257" s="71"/>
      <c r="CK257" s="71"/>
      <c r="CL257" s="71"/>
      <c r="CM257" s="71"/>
      <c r="CN257" s="71"/>
      <c r="CO257" s="71"/>
      <c r="CP257" s="71"/>
      <c r="CQ257" s="71"/>
      <c r="CR257" s="71"/>
      <c r="CS257" s="71"/>
      <c r="CT257" s="71"/>
      <c r="CU257" s="76"/>
    </row>
  </sheetData>
  <mergeCells count="150">
    <mergeCell ref="A1:P1"/>
    <mergeCell ref="Q1:AG1"/>
    <mergeCell ref="AH1:AW1"/>
    <mergeCell ref="AX1:BN1"/>
    <mergeCell ref="BO1:CD1"/>
    <mergeCell ref="CE1:CU1"/>
    <mergeCell ref="K3:K5"/>
    <mergeCell ref="L3:L5"/>
    <mergeCell ref="M3:M5"/>
    <mergeCell ref="N3:N5"/>
    <mergeCell ref="O3:O5"/>
    <mergeCell ref="P3:P5"/>
    <mergeCell ref="A3:E5"/>
    <mergeCell ref="F3:F5"/>
    <mergeCell ref="G3:G5"/>
    <mergeCell ref="H3:H5"/>
    <mergeCell ref="I3:I5"/>
    <mergeCell ref="J3:J5"/>
    <mergeCell ref="Q3:Q5"/>
    <mergeCell ref="R3:AC3"/>
    <mergeCell ref="AD3:AG5"/>
    <mergeCell ref="AH3:AL5"/>
    <mergeCell ref="AM3:AM5"/>
    <mergeCell ref="AN3:AN5"/>
    <mergeCell ref="Y4:Y5"/>
    <mergeCell ref="Z4:Z5"/>
    <mergeCell ref="AA4:AA5"/>
    <mergeCell ref="AB4:AB5"/>
    <mergeCell ref="R4:R5"/>
    <mergeCell ref="S4:S5"/>
    <mergeCell ref="T4:T5"/>
    <mergeCell ref="U4:U5"/>
    <mergeCell ref="V4:V5"/>
    <mergeCell ref="W4:W5"/>
    <mergeCell ref="X4:X5"/>
    <mergeCell ref="BU3:BU5"/>
    <mergeCell ref="BV3:BV5"/>
    <mergeCell ref="BW3:BW5"/>
    <mergeCell ref="BX3:BX5"/>
    <mergeCell ref="AU3:AU5"/>
    <mergeCell ref="AV3:AV5"/>
    <mergeCell ref="AW3:AW5"/>
    <mergeCell ref="AX3:AX5"/>
    <mergeCell ref="AY3:BJ3"/>
    <mergeCell ref="BK3:BN5"/>
    <mergeCell ref="BD4:BD5"/>
    <mergeCell ref="BE4:BE5"/>
    <mergeCell ref="BF4:BF5"/>
    <mergeCell ref="AC4:AC5"/>
    <mergeCell ref="AY4:AY5"/>
    <mergeCell ref="AZ4:AZ5"/>
    <mergeCell ref="BA4:BA5"/>
    <mergeCell ref="BB4:BB5"/>
    <mergeCell ref="BC4:BC5"/>
    <mergeCell ref="CE3:CE5"/>
    <mergeCell ref="CF3:CQ3"/>
    <mergeCell ref="CR3:CU5"/>
    <mergeCell ref="CA3:CA5"/>
    <mergeCell ref="CB3:CB5"/>
    <mergeCell ref="CC3:CC5"/>
    <mergeCell ref="CD3:CD5"/>
    <mergeCell ref="BG4:BG5"/>
    <mergeCell ref="AO3:AO5"/>
    <mergeCell ref="AP3:AP5"/>
    <mergeCell ref="AQ3:AQ5"/>
    <mergeCell ref="AR3:AR5"/>
    <mergeCell ref="AS3:AS5"/>
    <mergeCell ref="AT3:AT5"/>
    <mergeCell ref="BY3:BY5"/>
    <mergeCell ref="BZ3:BZ5"/>
    <mergeCell ref="BO3:BS5"/>
    <mergeCell ref="BT3:BT5"/>
    <mergeCell ref="C8:E8"/>
    <mergeCell ref="AJ8:AL8"/>
    <mergeCell ref="BQ8:BS8"/>
    <mergeCell ref="C13:E13"/>
    <mergeCell ref="AJ13:AL13"/>
    <mergeCell ref="BQ13:BS13"/>
    <mergeCell ref="CO4:CO5"/>
    <mergeCell ref="CP4:CP5"/>
    <mergeCell ref="CQ4:CQ5"/>
    <mergeCell ref="C7:E7"/>
    <mergeCell ref="AJ7:AL7"/>
    <mergeCell ref="BQ7:BS7"/>
    <mergeCell ref="CI4:CI5"/>
    <mergeCell ref="CJ4:CJ5"/>
    <mergeCell ref="CK4:CK5"/>
    <mergeCell ref="CL4:CL5"/>
    <mergeCell ref="CM4:CM5"/>
    <mergeCell ref="CN4:CN5"/>
    <mergeCell ref="BH4:BH5"/>
    <mergeCell ref="BI4:BI5"/>
    <mergeCell ref="BJ4:BJ5"/>
    <mergeCell ref="CF4:CF5"/>
    <mergeCell ref="CG4:CG5"/>
    <mergeCell ref="CH4:CH5"/>
    <mergeCell ref="A15:A19"/>
    <mergeCell ref="AG15:AG19"/>
    <mergeCell ref="AH15:AH19"/>
    <mergeCell ref="BN15:BN19"/>
    <mergeCell ref="BO15:BO19"/>
    <mergeCell ref="CU15:CU19"/>
    <mergeCell ref="C18:E18"/>
    <mergeCell ref="AJ18:AL18"/>
    <mergeCell ref="BQ18:BS18"/>
    <mergeCell ref="C37:E37"/>
    <mergeCell ref="AJ37:AL37"/>
    <mergeCell ref="BQ37:BS37"/>
    <mergeCell ref="C42:E42"/>
    <mergeCell ref="AJ42:AL42"/>
    <mergeCell ref="BQ42:BS42"/>
    <mergeCell ref="C34:E34"/>
    <mergeCell ref="AJ34:AL34"/>
    <mergeCell ref="BQ34:BS34"/>
    <mergeCell ref="C36:E36"/>
    <mergeCell ref="AJ36:AL36"/>
    <mergeCell ref="BQ36:BS36"/>
    <mergeCell ref="A44:A48"/>
    <mergeCell ref="AG44:AG48"/>
    <mergeCell ref="AH44:AH48"/>
    <mergeCell ref="BN44:BN48"/>
    <mergeCell ref="BO44:BO48"/>
    <mergeCell ref="CU44:CU48"/>
    <mergeCell ref="C47:E47"/>
    <mergeCell ref="AJ47:AL47"/>
    <mergeCell ref="BQ47:BS47"/>
    <mergeCell ref="C66:E66"/>
    <mergeCell ref="AJ66:AL66"/>
    <mergeCell ref="BQ66:BS66"/>
    <mergeCell ref="C71:E71"/>
    <mergeCell ref="AJ71:AL71"/>
    <mergeCell ref="BQ71:BS71"/>
    <mergeCell ref="C63:E63"/>
    <mergeCell ref="AJ63:AL63"/>
    <mergeCell ref="BQ63:BS63"/>
    <mergeCell ref="C65:E65"/>
    <mergeCell ref="AJ65:AL65"/>
    <mergeCell ref="BQ65:BS65"/>
    <mergeCell ref="C90:E90"/>
    <mergeCell ref="AJ90:AL90"/>
    <mergeCell ref="BQ90:BS90"/>
    <mergeCell ref="A75:A76"/>
    <mergeCell ref="AG75:AG76"/>
    <mergeCell ref="AH75:AH76"/>
    <mergeCell ref="BN75:BN76"/>
    <mergeCell ref="BO75:BO76"/>
    <mergeCell ref="CU75:CU76"/>
    <mergeCell ref="C76:E76"/>
    <mergeCell ref="AJ76:AL76"/>
    <mergeCell ref="BQ76:BS76"/>
  </mergeCells>
  <phoneticPr fontId="17"/>
  <pageMargins left="0.98425196850393704" right="0.98425196850393704" top="0.59055118110236227" bottom="0.59055118110236227" header="0.31496062992125984" footer="0.39370078740157483"/>
  <pageSetup paperSize="9" scale="97" firstPageNumber="86" orientation="portrait" useFirstPageNumber="1" horizontalDpi="300" verticalDpi="300" r:id="rId1"/>
  <headerFooter>
    <oddFooter>&amp;C&amp;"ＭＳ ゴシック,標準"&amp;P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43"/>
  <sheetViews>
    <sheetView zoomScaleNormal="100" workbookViewId="0">
      <pane xSplit="6" ySplit="6" topLeftCell="G7" activePane="bottomRight" state="frozen"/>
      <selection activeCell="BL42" sqref="BL42:CH42"/>
      <selection pane="topRight" activeCell="BL42" sqref="BL42:CH42"/>
      <selection pane="bottomLeft" activeCell="BL42" sqref="BL42:CH42"/>
      <selection pane="bottomRight" activeCell="BL42" sqref="BL42:CH42"/>
    </sheetView>
  </sheetViews>
  <sheetFormatPr defaultColWidth="11.83203125" defaultRowHeight="13.5"/>
  <cols>
    <col min="1" max="1" width="1.5" style="71" customWidth="1"/>
    <col min="2" max="2" width="2.83203125" style="70" customWidth="1"/>
    <col min="3" max="3" width="2.33203125" style="70" customWidth="1"/>
    <col min="4" max="4" width="1.33203125" style="70" customWidth="1"/>
    <col min="5" max="5" width="2.6640625" style="70" customWidth="1"/>
    <col min="6" max="6" width="20.83203125" style="70" customWidth="1"/>
    <col min="7" max="10" width="7.6640625" style="71" customWidth="1"/>
    <col min="11" max="16" width="6.5" style="71" customWidth="1"/>
    <col min="17" max="17" width="7.83203125" style="71" customWidth="1"/>
    <col min="18" max="31" width="6.5" style="71" customWidth="1"/>
    <col min="32" max="32" width="1.33203125" style="71" customWidth="1"/>
    <col min="33" max="33" width="8.5" style="71" customWidth="1"/>
    <col min="34" max="35" width="2.83203125" style="71" customWidth="1"/>
    <col min="36" max="255" width="11.83203125" style="71"/>
    <col min="256" max="256" width="1.5" style="71" customWidth="1"/>
    <col min="257" max="257" width="2.83203125" style="71" customWidth="1"/>
    <col min="258" max="258" width="2.33203125" style="71" customWidth="1"/>
    <col min="259" max="259" width="1.33203125" style="71" customWidth="1"/>
    <col min="260" max="260" width="2.6640625" style="71" customWidth="1"/>
    <col min="261" max="261" width="19.5" style="71" customWidth="1"/>
    <col min="262" max="286" width="6.5" style="71" customWidth="1"/>
    <col min="287" max="287" width="1.33203125" style="71" customWidth="1"/>
    <col min="288" max="288" width="14.5" style="71" customWidth="1"/>
    <col min="289" max="290" width="2.83203125" style="71" customWidth="1"/>
    <col min="291" max="291" width="1.5" style="71" customWidth="1"/>
    <col min="292" max="511" width="11.83203125" style="71"/>
    <col min="512" max="512" width="1.5" style="71" customWidth="1"/>
    <col min="513" max="513" width="2.83203125" style="71" customWidth="1"/>
    <col min="514" max="514" width="2.33203125" style="71" customWidth="1"/>
    <col min="515" max="515" width="1.33203125" style="71" customWidth="1"/>
    <col min="516" max="516" width="2.6640625" style="71" customWidth="1"/>
    <col min="517" max="517" width="19.5" style="71" customWidth="1"/>
    <col min="518" max="542" width="6.5" style="71" customWidth="1"/>
    <col min="543" max="543" width="1.33203125" style="71" customWidth="1"/>
    <col min="544" max="544" width="14.5" style="71" customWidth="1"/>
    <col min="545" max="546" width="2.83203125" style="71" customWidth="1"/>
    <col min="547" max="547" width="1.5" style="71" customWidth="1"/>
    <col min="548" max="767" width="11.83203125" style="71"/>
    <col min="768" max="768" width="1.5" style="71" customWidth="1"/>
    <col min="769" max="769" width="2.83203125" style="71" customWidth="1"/>
    <col min="770" max="770" width="2.33203125" style="71" customWidth="1"/>
    <col min="771" max="771" width="1.33203125" style="71" customWidth="1"/>
    <col min="772" max="772" width="2.6640625" style="71" customWidth="1"/>
    <col min="773" max="773" width="19.5" style="71" customWidth="1"/>
    <col min="774" max="798" width="6.5" style="71" customWidth="1"/>
    <col min="799" max="799" width="1.33203125" style="71" customWidth="1"/>
    <col min="800" max="800" width="14.5" style="71" customWidth="1"/>
    <col min="801" max="802" width="2.83203125" style="71" customWidth="1"/>
    <col min="803" max="803" width="1.5" style="71" customWidth="1"/>
    <col min="804" max="1023" width="11.83203125" style="71"/>
    <col min="1024" max="1024" width="1.5" style="71" customWidth="1"/>
    <col min="1025" max="1025" width="2.83203125" style="71" customWidth="1"/>
    <col min="1026" max="1026" width="2.33203125" style="71" customWidth="1"/>
    <col min="1027" max="1027" width="1.33203125" style="71" customWidth="1"/>
    <col min="1028" max="1028" width="2.6640625" style="71" customWidth="1"/>
    <col min="1029" max="1029" width="19.5" style="71" customWidth="1"/>
    <col min="1030" max="1054" width="6.5" style="71" customWidth="1"/>
    <col min="1055" max="1055" width="1.33203125" style="71" customWidth="1"/>
    <col min="1056" max="1056" width="14.5" style="71" customWidth="1"/>
    <col min="1057" max="1058" width="2.83203125" style="71" customWidth="1"/>
    <col min="1059" max="1059" width="1.5" style="71" customWidth="1"/>
    <col min="1060" max="1279" width="11.83203125" style="71"/>
    <col min="1280" max="1280" width="1.5" style="71" customWidth="1"/>
    <col min="1281" max="1281" width="2.83203125" style="71" customWidth="1"/>
    <col min="1282" max="1282" width="2.33203125" style="71" customWidth="1"/>
    <col min="1283" max="1283" width="1.33203125" style="71" customWidth="1"/>
    <col min="1284" max="1284" width="2.6640625" style="71" customWidth="1"/>
    <col min="1285" max="1285" width="19.5" style="71" customWidth="1"/>
    <col min="1286" max="1310" width="6.5" style="71" customWidth="1"/>
    <col min="1311" max="1311" width="1.33203125" style="71" customWidth="1"/>
    <col min="1312" max="1312" width="14.5" style="71" customWidth="1"/>
    <col min="1313" max="1314" width="2.83203125" style="71" customWidth="1"/>
    <col min="1315" max="1315" width="1.5" style="71" customWidth="1"/>
    <col min="1316" max="1535" width="11.83203125" style="71"/>
    <col min="1536" max="1536" width="1.5" style="71" customWidth="1"/>
    <col min="1537" max="1537" width="2.83203125" style="71" customWidth="1"/>
    <col min="1538" max="1538" width="2.33203125" style="71" customWidth="1"/>
    <col min="1539" max="1539" width="1.33203125" style="71" customWidth="1"/>
    <col min="1540" max="1540" width="2.6640625" style="71" customWidth="1"/>
    <col min="1541" max="1541" width="19.5" style="71" customWidth="1"/>
    <col min="1542" max="1566" width="6.5" style="71" customWidth="1"/>
    <col min="1567" max="1567" width="1.33203125" style="71" customWidth="1"/>
    <col min="1568" max="1568" width="14.5" style="71" customWidth="1"/>
    <col min="1569" max="1570" width="2.83203125" style="71" customWidth="1"/>
    <col min="1571" max="1571" width="1.5" style="71" customWidth="1"/>
    <col min="1572" max="1791" width="11.83203125" style="71"/>
    <col min="1792" max="1792" width="1.5" style="71" customWidth="1"/>
    <col min="1793" max="1793" width="2.83203125" style="71" customWidth="1"/>
    <col min="1794" max="1794" width="2.33203125" style="71" customWidth="1"/>
    <col min="1795" max="1795" width="1.33203125" style="71" customWidth="1"/>
    <col min="1796" max="1796" width="2.6640625" style="71" customWidth="1"/>
    <col min="1797" max="1797" width="19.5" style="71" customWidth="1"/>
    <col min="1798" max="1822" width="6.5" style="71" customWidth="1"/>
    <col min="1823" max="1823" width="1.33203125" style="71" customWidth="1"/>
    <col min="1824" max="1824" width="14.5" style="71" customWidth="1"/>
    <col min="1825" max="1826" width="2.83203125" style="71" customWidth="1"/>
    <col min="1827" max="1827" width="1.5" style="71" customWidth="1"/>
    <col min="1828" max="2047" width="11.83203125" style="71"/>
    <col min="2048" max="2048" width="1.5" style="71" customWidth="1"/>
    <col min="2049" max="2049" width="2.83203125" style="71" customWidth="1"/>
    <col min="2050" max="2050" width="2.33203125" style="71" customWidth="1"/>
    <col min="2051" max="2051" width="1.33203125" style="71" customWidth="1"/>
    <col min="2052" max="2052" width="2.6640625" style="71" customWidth="1"/>
    <col min="2053" max="2053" width="19.5" style="71" customWidth="1"/>
    <col min="2054" max="2078" width="6.5" style="71" customWidth="1"/>
    <col min="2079" max="2079" width="1.33203125" style="71" customWidth="1"/>
    <col min="2080" max="2080" width="14.5" style="71" customWidth="1"/>
    <col min="2081" max="2082" width="2.83203125" style="71" customWidth="1"/>
    <col min="2083" max="2083" width="1.5" style="71" customWidth="1"/>
    <col min="2084" max="2303" width="11.83203125" style="71"/>
    <col min="2304" max="2304" width="1.5" style="71" customWidth="1"/>
    <col min="2305" max="2305" width="2.83203125" style="71" customWidth="1"/>
    <col min="2306" max="2306" width="2.33203125" style="71" customWidth="1"/>
    <col min="2307" max="2307" width="1.33203125" style="71" customWidth="1"/>
    <col min="2308" max="2308" width="2.6640625" style="71" customWidth="1"/>
    <col min="2309" max="2309" width="19.5" style="71" customWidth="1"/>
    <col min="2310" max="2334" width="6.5" style="71" customWidth="1"/>
    <col min="2335" max="2335" width="1.33203125" style="71" customWidth="1"/>
    <col min="2336" max="2336" width="14.5" style="71" customWidth="1"/>
    <col min="2337" max="2338" width="2.83203125" style="71" customWidth="1"/>
    <col min="2339" max="2339" width="1.5" style="71" customWidth="1"/>
    <col min="2340" max="2559" width="11.83203125" style="71"/>
    <col min="2560" max="2560" width="1.5" style="71" customWidth="1"/>
    <col min="2561" max="2561" width="2.83203125" style="71" customWidth="1"/>
    <col min="2562" max="2562" width="2.33203125" style="71" customWidth="1"/>
    <col min="2563" max="2563" width="1.33203125" style="71" customWidth="1"/>
    <col min="2564" max="2564" width="2.6640625" style="71" customWidth="1"/>
    <col min="2565" max="2565" width="19.5" style="71" customWidth="1"/>
    <col min="2566" max="2590" width="6.5" style="71" customWidth="1"/>
    <col min="2591" max="2591" width="1.33203125" style="71" customWidth="1"/>
    <col min="2592" max="2592" width="14.5" style="71" customWidth="1"/>
    <col min="2593" max="2594" width="2.83203125" style="71" customWidth="1"/>
    <col min="2595" max="2595" width="1.5" style="71" customWidth="1"/>
    <col min="2596" max="2815" width="11.83203125" style="71"/>
    <col min="2816" max="2816" width="1.5" style="71" customWidth="1"/>
    <col min="2817" max="2817" width="2.83203125" style="71" customWidth="1"/>
    <col min="2818" max="2818" width="2.33203125" style="71" customWidth="1"/>
    <col min="2819" max="2819" width="1.33203125" style="71" customWidth="1"/>
    <col min="2820" max="2820" width="2.6640625" style="71" customWidth="1"/>
    <col min="2821" max="2821" width="19.5" style="71" customWidth="1"/>
    <col min="2822" max="2846" width="6.5" style="71" customWidth="1"/>
    <col min="2847" max="2847" width="1.33203125" style="71" customWidth="1"/>
    <col min="2848" max="2848" width="14.5" style="71" customWidth="1"/>
    <col min="2849" max="2850" width="2.83203125" style="71" customWidth="1"/>
    <col min="2851" max="2851" width="1.5" style="71" customWidth="1"/>
    <col min="2852" max="3071" width="11.83203125" style="71"/>
    <col min="3072" max="3072" width="1.5" style="71" customWidth="1"/>
    <col min="3073" max="3073" width="2.83203125" style="71" customWidth="1"/>
    <col min="3074" max="3074" width="2.33203125" style="71" customWidth="1"/>
    <col min="3075" max="3075" width="1.33203125" style="71" customWidth="1"/>
    <col min="3076" max="3076" width="2.6640625" style="71" customWidth="1"/>
    <col min="3077" max="3077" width="19.5" style="71" customWidth="1"/>
    <col min="3078" max="3102" width="6.5" style="71" customWidth="1"/>
    <col min="3103" max="3103" width="1.33203125" style="71" customWidth="1"/>
    <col min="3104" max="3104" width="14.5" style="71" customWidth="1"/>
    <col min="3105" max="3106" width="2.83203125" style="71" customWidth="1"/>
    <col min="3107" max="3107" width="1.5" style="71" customWidth="1"/>
    <col min="3108" max="3327" width="11.83203125" style="71"/>
    <col min="3328" max="3328" width="1.5" style="71" customWidth="1"/>
    <col min="3329" max="3329" width="2.83203125" style="71" customWidth="1"/>
    <col min="3330" max="3330" width="2.33203125" style="71" customWidth="1"/>
    <col min="3331" max="3331" width="1.33203125" style="71" customWidth="1"/>
    <col min="3332" max="3332" width="2.6640625" style="71" customWidth="1"/>
    <col min="3333" max="3333" width="19.5" style="71" customWidth="1"/>
    <col min="3334" max="3358" width="6.5" style="71" customWidth="1"/>
    <col min="3359" max="3359" width="1.33203125" style="71" customWidth="1"/>
    <col min="3360" max="3360" width="14.5" style="71" customWidth="1"/>
    <col min="3361" max="3362" width="2.83203125" style="71" customWidth="1"/>
    <col min="3363" max="3363" width="1.5" style="71" customWidth="1"/>
    <col min="3364" max="3583" width="11.83203125" style="71"/>
    <col min="3584" max="3584" width="1.5" style="71" customWidth="1"/>
    <col min="3585" max="3585" width="2.83203125" style="71" customWidth="1"/>
    <col min="3586" max="3586" width="2.33203125" style="71" customWidth="1"/>
    <col min="3587" max="3587" width="1.33203125" style="71" customWidth="1"/>
    <col min="3588" max="3588" width="2.6640625" style="71" customWidth="1"/>
    <col min="3589" max="3589" width="19.5" style="71" customWidth="1"/>
    <col min="3590" max="3614" width="6.5" style="71" customWidth="1"/>
    <col min="3615" max="3615" width="1.33203125" style="71" customWidth="1"/>
    <col min="3616" max="3616" width="14.5" style="71" customWidth="1"/>
    <col min="3617" max="3618" width="2.83203125" style="71" customWidth="1"/>
    <col min="3619" max="3619" width="1.5" style="71" customWidth="1"/>
    <col min="3620" max="3839" width="11.83203125" style="71"/>
    <col min="3840" max="3840" width="1.5" style="71" customWidth="1"/>
    <col min="3841" max="3841" width="2.83203125" style="71" customWidth="1"/>
    <col min="3842" max="3842" width="2.33203125" style="71" customWidth="1"/>
    <col min="3843" max="3843" width="1.33203125" style="71" customWidth="1"/>
    <col min="3844" max="3844" width="2.6640625" style="71" customWidth="1"/>
    <col min="3845" max="3845" width="19.5" style="71" customWidth="1"/>
    <col min="3846" max="3870" width="6.5" style="71" customWidth="1"/>
    <col min="3871" max="3871" width="1.33203125" style="71" customWidth="1"/>
    <col min="3872" max="3872" width="14.5" style="71" customWidth="1"/>
    <col min="3873" max="3874" width="2.83203125" style="71" customWidth="1"/>
    <col min="3875" max="3875" width="1.5" style="71" customWidth="1"/>
    <col min="3876" max="4095" width="11.83203125" style="71"/>
    <col min="4096" max="4096" width="1.5" style="71" customWidth="1"/>
    <col min="4097" max="4097" width="2.83203125" style="71" customWidth="1"/>
    <col min="4098" max="4098" width="2.33203125" style="71" customWidth="1"/>
    <col min="4099" max="4099" width="1.33203125" style="71" customWidth="1"/>
    <col min="4100" max="4100" width="2.6640625" style="71" customWidth="1"/>
    <col min="4101" max="4101" width="19.5" style="71" customWidth="1"/>
    <col min="4102" max="4126" width="6.5" style="71" customWidth="1"/>
    <col min="4127" max="4127" width="1.33203125" style="71" customWidth="1"/>
    <col min="4128" max="4128" width="14.5" style="71" customWidth="1"/>
    <col min="4129" max="4130" width="2.83203125" style="71" customWidth="1"/>
    <col min="4131" max="4131" width="1.5" style="71" customWidth="1"/>
    <col min="4132" max="4351" width="11.83203125" style="71"/>
    <col min="4352" max="4352" width="1.5" style="71" customWidth="1"/>
    <col min="4353" max="4353" width="2.83203125" style="71" customWidth="1"/>
    <col min="4354" max="4354" width="2.33203125" style="71" customWidth="1"/>
    <col min="4355" max="4355" width="1.33203125" style="71" customWidth="1"/>
    <col min="4356" max="4356" width="2.6640625" style="71" customWidth="1"/>
    <col min="4357" max="4357" width="19.5" style="71" customWidth="1"/>
    <col min="4358" max="4382" width="6.5" style="71" customWidth="1"/>
    <col min="4383" max="4383" width="1.33203125" style="71" customWidth="1"/>
    <col min="4384" max="4384" width="14.5" style="71" customWidth="1"/>
    <col min="4385" max="4386" width="2.83203125" style="71" customWidth="1"/>
    <col min="4387" max="4387" width="1.5" style="71" customWidth="1"/>
    <col min="4388" max="4607" width="11.83203125" style="71"/>
    <col min="4608" max="4608" width="1.5" style="71" customWidth="1"/>
    <col min="4609" max="4609" width="2.83203125" style="71" customWidth="1"/>
    <col min="4610" max="4610" width="2.33203125" style="71" customWidth="1"/>
    <col min="4611" max="4611" width="1.33203125" style="71" customWidth="1"/>
    <col min="4612" max="4612" width="2.6640625" style="71" customWidth="1"/>
    <col min="4613" max="4613" width="19.5" style="71" customWidth="1"/>
    <col min="4614" max="4638" width="6.5" style="71" customWidth="1"/>
    <col min="4639" max="4639" width="1.33203125" style="71" customWidth="1"/>
    <col min="4640" max="4640" width="14.5" style="71" customWidth="1"/>
    <col min="4641" max="4642" width="2.83203125" style="71" customWidth="1"/>
    <col min="4643" max="4643" width="1.5" style="71" customWidth="1"/>
    <col min="4644" max="4863" width="11.83203125" style="71"/>
    <col min="4864" max="4864" width="1.5" style="71" customWidth="1"/>
    <col min="4865" max="4865" width="2.83203125" style="71" customWidth="1"/>
    <col min="4866" max="4866" width="2.33203125" style="71" customWidth="1"/>
    <col min="4867" max="4867" width="1.33203125" style="71" customWidth="1"/>
    <col min="4868" max="4868" width="2.6640625" style="71" customWidth="1"/>
    <col min="4869" max="4869" width="19.5" style="71" customWidth="1"/>
    <col min="4870" max="4894" width="6.5" style="71" customWidth="1"/>
    <col min="4895" max="4895" width="1.33203125" style="71" customWidth="1"/>
    <col min="4896" max="4896" width="14.5" style="71" customWidth="1"/>
    <col min="4897" max="4898" width="2.83203125" style="71" customWidth="1"/>
    <col min="4899" max="4899" width="1.5" style="71" customWidth="1"/>
    <col min="4900" max="5119" width="11.83203125" style="71"/>
    <col min="5120" max="5120" width="1.5" style="71" customWidth="1"/>
    <col min="5121" max="5121" width="2.83203125" style="71" customWidth="1"/>
    <col min="5122" max="5122" width="2.33203125" style="71" customWidth="1"/>
    <col min="5123" max="5123" width="1.33203125" style="71" customWidth="1"/>
    <col min="5124" max="5124" width="2.6640625" style="71" customWidth="1"/>
    <col min="5125" max="5125" width="19.5" style="71" customWidth="1"/>
    <col min="5126" max="5150" width="6.5" style="71" customWidth="1"/>
    <col min="5151" max="5151" width="1.33203125" style="71" customWidth="1"/>
    <col min="5152" max="5152" width="14.5" style="71" customWidth="1"/>
    <col min="5153" max="5154" width="2.83203125" style="71" customWidth="1"/>
    <col min="5155" max="5155" width="1.5" style="71" customWidth="1"/>
    <col min="5156" max="5375" width="11.83203125" style="71"/>
    <col min="5376" max="5376" width="1.5" style="71" customWidth="1"/>
    <col min="5377" max="5377" width="2.83203125" style="71" customWidth="1"/>
    <col min="5378" max="5378" width="2.33203125" style="71" customWidth="1"/>
    <col min="5379" max="5379" width="1.33203125" style="71" customWidth="1"/>
    <col min="5380" max="5380" width="2.6640625" style="71" customWidth="1"/>
    <col min="5381" max="5381" width="19.5" style="71" customWidth="1"/>
    <col min="5382" max="5406" width="6.5" style="71" customWidth="1"/>
    <col min="5407" max="5407" width="1.33203125" style="71" customWidth="1"/>
    <col min="5408" max="5408" width="14.5" style="71" customWidth="1"/>
    <col min="5409" max="5410" width="2.83203125" style="71" customWidth="1"/>
    <col min="5411" max="5411" width="1.5" style="71" customWidth="1"/>
    <col min="5412" max="5631" width="11.83203125" style="71"/>
    <col min="5632" max="5632" width="1.5" style="71" customWidth="1"/>
    <col min="5633" max="5633" width="2.83203125" style="71" customWidth="1"/>
    <col min="5634" max="5634" width="2.33203125" style="71" customWidth="1"/>
    <col min="5635" max="5635" width="1.33203125" style="71" customWidth="1"/>
    <col min="5636" max="5636" width="2.6640625" style="71" customWidth="1"/>
    <col min="5637" max="5637" width="19.5" style="71" customWidth="1"/>
    <col min="5638" max="5662" width="6.5" style="71" customWidth="1"/>
    <col min="5663" max="5663" width="1.33203125" style="71" customWidth="1"/>
    <col min="5664" max="5664" width="14.5" style="71" customWidth="1"/>
    <col min="5665" max="5666" width="2.83203125" style="71" customWidth="1"/>
    <col min="5667" max="5667" width="1.5" style="71" customWidth="1"/>
    <col min="5668" max="5887" width="11.83203125" style="71"/>
    <col min="5888" max="5888" width="1.5" style="71" customWidth="1"/>
    <col min="5889" max="5889" width="2.83203125" style="71" customWidth="1"/>
    <col min="5890" max="5890" width="2.33203125" style="71" customWidth="1"/>
    <col min="5891" max="5891" width="1.33203125" style="71" customWidth="1"/>
    <col min="5892" max="5892" width="2.6640625" style="71" customWidth="1"/>
    <col min="5893" max="5893" width="19.5" style="71" customWidth="1"/>
    <col min="5894" max="5918" width="6.5" style="71" customWidth="1"/>
    <col min="5919" max="5919" width="1.33203125" style="71" customWidth="1"/>
    <col min="5920" max="5920" width="14.5" style="71" customWidth="1"/>
    <col min="5921" max="5922" width="2.83203125" style="71" customWidth="1"/>
    <col min="5923" max="5923" width="1.5" style="71" customWidth="1"/>
    <col min="5924" max="6143" width="11.83203125" style="71"/>
    <col min="6144" max="6144" width="1.5" style="71" customWidth="1"/>
    <col min="6145" max="6145" width="2.83203125" style="71" customWidth="1"/>
    <col min="6146" max="6146" width="2.33203125" style="71" customWidth="1"/>
    <col min="6147" max="6147" width="1.33203125" style="71" customWidth="1"/>
    <col min="6148" max="6148" width="2.6640625" style="71" customWidth="1"/>
    <col min="6149" max="6149" width="19.5" style="71" customWidth="1"/>
    <col min="6150" max="6174" width="6.5" style="71" customWidth="1"/>
    <col min="6175" max="6175" width="1.33203125" style="71" customWidth="1"/>
    <col min="6176" max="6176" width="14.5" style="71" customWidth="1"/>
    <col min="6177" max="6178" width="2.83203125" style="71" customWidth="1"/>
    <col min="6179" max="6179" width="1.5" style="71" customWidth="1"/>
    <col min="6180" max="6399" width="11.83203125" style="71"/>
    <col min="6400" max="6400" width="1.5" style="71" customWidth="1"/>
    <col min="6401" max="6401" width="2.83203125" style="71" customWidth="1"/>
    <col min="6402" max="6402" width="2.33203125" style="71" customWidth="1"/>
    <col min="6403" max="6403" width="1.33203125" style="71" customWidth="1"/>
    <col min="6404" max="6404" width="2.6640625" style="71" customWidth="1"/>
    <col min="6405" max="6405" width="19.5" style="71" customWidth="1"/>
    <col min="6406" max="6430" width="6.5" style="71" customWidth="1"/>
    <col min="6431" max="6431" width="1.33203125" style="71" customWidth="1"/>
    <col min="6432" max="6432" width="14.5" style="71" customWidth="1"/>
    <col min="6433" max="6434" width="2.83203125" style="71" customWidth="1"/>
    <col min="6435" max="6435" width="1.5" style="71" customWidth="1"/>
    <col min="6436" max="6655" width="11.83203125" style="71"/>
    <col min="6656" max="6656" width="1.5" style="71" customWidth="1"/>
    <col min="6657" max="6657" width="2.83203125" style="71" customWidth="1"/>
    <col min="6658" max="6658" width="2.33203125" style="71" customWidth="1"/>
    <col min="6659" max="6659" width="1.33203125" style="71" customWidth="1"/>
    <col min="6660" max="6660" width="2.6640625" style="71" customWidth="1"/>
    <col min="6661" max="6661" width="19.5" style="71" customWidth="1"/>
    <col min="6662" max="6686" width="6.5" style="71" customWidth="1"/>
    <col min="6687" max="6687" width="1.33203125" style="71" customWidth="1"/>
    <col min="6688" max="6688" width="14.5" style="71" customWidth="1"/>
    <col min="6689" max="6690" width="2.83203125" style="71" customWidth="1"/>
    <col min="6691" max="6691" width="1.5" style="71" customWidth="1"/>
    <col min="6692" max="6911" width="11.83203125" style="71"/>
    <col min="6912" max="6912" width="1.5" style="71" customWidth="1"/>
    <col min="6913" max="6913" width="2.83203125" style="71" customWidth="1"/>
    <col min="6914" max="6914" width="2.33203125" style="71" customWidth="1"/>
    <col min="6915" max="6915" width="1.33203125" style="71" customWidth="1"/>
    <col min="6916" max="6916" width="2.6640625" style="71" customWidth="1"/>
    <col min="6917" max="6917" width="19.5" style="71" customWidth="1"/>
    <col min="6918" max="6942" width="6.5" style="71" customWidth="1"/>
    <col min="6943" max="6943" width="1.33203125" style="71" customWidth="1"/>
    <col min="6944" max="6944" width="14.5" style="71" customWidth="1"/>
    <col min="6945" max="6946" width="2.83203125" style="71" customWidth="1"/>
    <col min="6947" max="6947" width="1.5" style="71" customWidth="1"/>
    <col min="6948" max="7167" width="11.83203125" style="71"/>
    <col min="7168" max="7168" width="1.5" style="71" customWidth="1"/>
    <col min="7169" max="7169" width="2.83203125" style="71" customWidth="1"/>
    <col min="7170" max="7170" width="2.33203125" style="71" customWidth="1"/>
    <col min="7171" max="7171" width="1.33203125" style="71" customWidth="1"/>
    <col min="7172" max="7172" width="2.6640625" style="71" customWidth="1"/>
    <col min="7173" max="7173" width="19.5" style="71" customWidth="1"/>
    <col min="7174" max="7198" width="6.5" style="71" customWidth="1"/>
    <col min="7199" max="7199" width="1.33203125" style="71" customWidth="1"/>
    <col min="7200" max="7200" width="14.5" style="71" customWidth="1"/>
    <col min="7201" max="7202" width="2.83203125" style="71" customWidth="1"/>
    <col min="7203" max="7203" width="1.5" style="71" customWidth="1"/>
    <col min="7204" max="7423" width="11.83203125" style="71"/>
    <col min="7424" max="7424" width="1.5" style="71" customWidth="1"/>
    <col min="7425" max="7425" width="2.83203125" style="71" customWidth="1"/>
    <col min="7426" max="7426" width="2.33203125" style="71" customWidth="1"/>
    <col min="7427" max="7427" width="1.33203125" style="71" customWidth="1"/>
    <col min="7428" max="7428" width="2.6640625" style="71" customWidth="1"/>
    <col min="7429" max="7429" width="19.5" style="71" customWidth="1"/>
    <col min="7430" max="7454" width="6.5" style="71" customWidth="1"/>
    <col min="7455" max="7455" width="1.33203125" style="71" customWidth="1"/>
    <col min="7456" max="7456" width="14.5" style="71" customWidth="1"/>
    <col min="7457" max="7458" width="2.83203125" style="71" customWidth="1"/>
    <col min="7459" max="7459" width="1.5" style="71" customWidth="1"/>
    <col min="7460" max="7679" width="11.83203125" style="71"/>
    <col min="7680" max="7680" width="1.5" style="71" customWidth="1"/>
    <col min="7681" max="7681" width="2.83203125" style="71" customWidth="1"/>
    <col min="7682" max="7682" width="2.33203125" style="71" customWidth="1"/>
    <col min="7683" max="7683" width="1.33203125" style="71" customWidth="1"/>
    <col min="7684" max="7684" width="2.6640625" style="71" customWidth="1"/>
    <col min="7685" max="7685" width="19.5" style="71" customWidth="1"/>
    <col min="7686" max="7710" width="6.5" style="71" customWidth="1"/>
    <col min="7711" max="7711" width="1.33203125" style="71" customWidth="1"/>
    <col min="7712" max="7712" width="14.5" style="71" customWidth="1"/>
    <col min="7713" max="7714" width="2.83203125" style="71" customWidth="1"/>
    <col min="7715" max="7715" width="1.5" style="71" customWidth="1"/>
    <col min="7716" max="7935" width="11.83203125" style="71"/>
    <col min="7936" max="7936" width="1.5" style="71" customWidth="1"/>
    <col min="7937" max="7937" width="2.83203125" style="71" customWidth="1"/>
    <col min="7938" max="7938" width="2.33203125" style="71" customWidth="1"/>
    <col min="7939" max="7939" width="1.33203125" style="71" customWidth="1"/>
    <col min="7940" max="7940" width="2.6640625" style="71" customWidth="1"/>
    <col min="7941" max="7941" width="19.5" style="71" customWidth="1"/>
    <col min="7942" max="7966" width="6.5" style="71" customWidth="1"/>
    <col min="7967" max="7967" width="1.33203125" style="71" customWidth="1"/>
    <col min="7968" max="7968" width="14.5" style="71" customWidth="1"/>
    <col min="7969" max="7970" width="2.83203125" style="71" customWidth="1"/>
    <col min="7971" max="7971" width="1.5" style="71" customWidth="1"/>
    <col min="7972" max="8191" width="11.83203125" style="71"/>
    <col min="8192" max="8192" width="1.5" style="71" customWidth="1"/>
    <col min="8193" max="8193" width="2.83203125" style="71" customWidth="1"/>
    <col min="8194" max="8194" width="2.33203125" style="71" customWidth="1"/>
    <col min="8195" max="8195" width="1.33203125" style="71" customWidth="1"/>
    <col min="8196" max="8196" width="2.6640625" style="71" customWidth="1"/>
    <col min="8197" max="8197" width="19.5" style="71" customWidth="1"/>
    <col min="8198" max="8222" width="6.5" style="71" customWidth="1"/>
    <col min="8223" max="8223" width="1.33203125" style="71" customWidth="1"/>
    <col min="8224" max="8224" width="14.5" style="71" customWidth="1"/>
    <col min="8225" max="8226" width="2.83203125" style="71" customWidth="1"/>
    <col min="8227" max="8227" width="1.5" style="71" customWidth="1"/>
    <col min="8228" max="8447" width="11.83203125" style="71"/>
    <col min="8448" max="8448" width="1.5" style="71" customWidth="1"/>
    <col min="8449" max="8449" width="2.83203125" style="71" customWidth="1"/>
    <col min="8450" max="8450" width="2.33203125" style="71" customWidth="1"/>
    <col min="8451" max="8451" width="1.33203125" style="71" customWidth="1"/>
    <col min="8452" max="8452" width="2.6640625" style="71" customWidth="1"/>
    <col min="8453" max="8453" width="19.5" style="71" customWidth="1"/>
    <col min="8454" max="8478" width="6.5" style="71" customWidth="1"/>
    <col min="8479" max="8479" width="1.33203125" style="71" customWidth="1"/>
    <col min="8480" max="8480" width="14.5" style="71" customWidth="1"/>
    <col min="8481" max="8482" width="2.83203125" style="71" customWidth="1"/>
    <col min="8483" max="8483" width="1.5" style="71" customWidth="1"/>
    <col min="8484" max="8703" width="11.83203125" style="71"/>
    <col min="8704" max="8704" width="1.5" style="71" customWidth="1"/>
    <col min="8705" max="8705" width="2.83203125" style="71" customWidth="1"/>
    <col min="8706" max="8706" width="2.33203125" style="71" customWidth="1"/>
    <col min="8707" max="8707" width="1.33203125" style="71" customWidth="1"/>
    <col min="8708" max="8708" width="2.6640625" style="71" customWidth="1"/>
    <col min="8709" max="8709" width="19.5" style="71" customWidth="1"/>
    <col min="8710" max="8734" width="6.5" style="71" customWidth="1"/>
    <col min="8735" max="8735" width="1.33203125" style="71" customWidth="1"/>
    <col min="8736" max="8736" width="14.5" style="71" customWidth="1"/>
    <col min="8737" max="8738" width="2.83203125" style="71" customWidth="1"/>
    <col min="8739" max="8739" width="1.5" style="71" customWidth="1"/>
    <col min="8740" max="8959" width="11.83203125" style="71"/>
    <col min="8960" max="8960" width="1.5" style="71" customWidth="1"/>
    <col min="8961" max="8961" width="2.83203125" style="71" customWidth="1"/>
    <col min="8962" max="8962" width="2.33203125" style="71" customWidth="1"/>
    <col min="8963" max="8963" width="1.33203125" style="71" customWidth="1"/>
    <col min="8964" max="8964" width="2.6640625" style="71" customWidth="1"/>
    <col min="8965" max="8965" width="19.5" style="71" customWidth="1"/>
    <col min="8966" max="8990" width="6.5" style="71" customWidth="1"/>
    <col min="8991" max="8991" width="1.33203125" style="71" customWidth="1"/>
    <col min="8992" max="8992" width="14.5" style="71" customWidth="1"/>
    <col min="8993" max="8994" width="2.83203125" style="71" customWidth="1"/>
    <col min="8995" max="8995" width="1.5" style="71" customWidth="1"/>
    <col min="8996" max="9215" width="11.83203125" style="71"/>
    <col min="9216" max="9216" width="1.5" style="71" customWidth="1"/>
    <col min="9217" max="9217" width="2.83203125" style="71" customWidth="1"/>
    <col min="9218" max="9218" width="2.33203125" style="71" customWidth="1"/>
    <col min="9219" max="9219" width="1.33203125" style="71" customWidth="1"/>
    <col min="9220" max="9220" width="2.6640625" style="71" customWidth="1"/>
    <col min="9221" max="9221" width="19.5" style="71" customWidth="1"/>
    <col min="9222" max="9246" width="6.5" style="71" customWidth="1"/>
    <col min="9247" max="9247" width="1.33203125" style="71" customWidth="1"/>
    <col min="9248" max="9248" width="14.5" style="71" customWidth="1"/>
    <col min="9249" max="9250" width="2.83203125" style="71" customWidth="1"/>
    <col min="9251" max="9251" width="1.5" style="71" customWidth="1"/>
    <col min="9252" max="9471" width="11.83203125" style="71"/>
    <col min="9472" max="9472" width="1.5" style="71" customWidth="1"/>
    <col min="9473" max="9473" width="2.83203125" style="71" customWidth="1"/>
    <col min="9474" max="9474" width="2.33203125" style="71" customWidth="1"/>
    <col min="9475" max="9475" width="1.33203125" style="71" customWidth="1"/>
    <col min="9476" max="9476" width="2.6640625" style="71" customWidth="1"/>
    <col min="9477" max="9477" width="19.5" style="71" customWidth="1"/>
    <col min="9478" max="9502" width="6.5" style="71" customWidth="1"/>
    <col min="9503" max="9503" width="1.33203125" style="71" customWidth="1"/>
    <col min="9504" max="9504" width="14.5" style="71" customWidth="1"/>
    <col min="9505" max="9506" width="2.83203125" style="71" customWidth="1"/>
    <col min="9507" max="9507" width="1.5" style="71" customWidth="1"/>
    <col min="9508" max="9727" width="11.83203125" style="71"/>
    <col min="9728" max="9728" width="1.5" style="71" customWidth="1"/>
    <col min="9729" max="9729" width="2.83203125" style="71" customWidth="1"/>
    <col min="9730" max="9730" width="2.33203125" style="71" customWidth="1"/>
    <col min="9731" max="9731" width="1.33203125" style="71" customWidth="1"/>
    <col min="9732" max="9732" width="2.6640625" style="71" customWidth="1"/>
    <col min="9733" max="9733" width="19.5" style="71" customWidth="1"/>
    <col min="9734" max="9758" width="6.5" style="71" customWidth="1"/>
    <col min="9759" max="9759" width="1.33203125" style="71" customWidth="1"/>
    <col min="9760" max="9760" width="14.5" style="71" customWidth="1"/>
    <col min="9761" max="9762" width="2.83203125" style="71" customWidth="1"/>
    <col min="9763" max="9763" width="1.5" style="71" customWidth="1"/>
    <col min="9764" max="9983" width="11.83203125" style="71"/>
    <col min="9984" max="9984" width="1.5" style="71" customWidth="1"/>
    <col min="9985" max="9985" width="2.83203125" style="71" customWidth="1"/>
    <col min="9986" max="9986" width="2.33203125" style="71" customWidth="1"/>
    <col min="9987" max="9987" width="1.33203125" style="71" customWidth="1"/>
    <col min="9988" max="9988" width="2.6640625" style="71" customWidth="1"/>
    <col min="9989" max="9989" width="19.5" style="71" customWidth="1"/>
    <col min="9990" max="10014" width="6.5" style="71" customWidth="1"/>
    <col min="10015" max="10015" width="1.33203125" style="71" customWidth="1"/>
    <col min="10016" max="10016" width="14.5" style="71" customWidth="1"/>
    <col min="10017" max="10018" width="2.83203125" style="71" customWidth="1"/>
    <col min="10019" max="10019" width="1.5" style="71" customWidth="1"/>
    <col min="10020" max="10239" width="11.83203125" style="71"/>
    <col min="10240" max="10240" width="1.5" style="71" customWidth="1"/>
    <col min="10241" max="10241" width="2.83203125" style="71" customWidth="1"/>
    <col min="10242" max="10242" width="2.33203125" style="71" customWidth="1"/>
    <col min="10243" max="10243" width="1.33203125" style="71" customWidth="1"/>
    <col min="10244" max="10244" width="2.6640625" style="71" customWidth="1"/>
    <col min="10245" max="10245" width="19.5" style="71" customWidth="1"/>
    <col min="10246" max="10270" width="6.5" style="71" customWidth="1"/>
    <col min="10271" max="10271" width="1.33203125" style="71" customWidth="1"/>
    <col min="10272" max="10272" width="14.5" style="71" customWidth="1"/>
    <col min="10273" max="10274" width="2.83203125" style="71" customWidth="1"/>
    <col min="10275" max="10275" width="1.5" style="71" customWidth="1"/>
    <col min="10276" max="10495" width="11.83203125" style="71"/>
    <col min="10496" max="10496" width="1.5" style="71" customWidth="1"/>
    <col min="10497" max="10497" width="2.83203125" style="71" customWidth="1"/>
    <col min="10498" max="10498" width="2.33203125" style="71" customWidth="1"/>
    <col min="10499" max="10499" width="1.33203125" style="71" customWidth="1"/>
    <col min="10500" max="10500" width="2.6640625" style="71" customWidth="1"/>
    <col min="10501" max="10501" width="19.5" style="71" customWidth="1"/>
    <col min="10502" max="10526" width="6.5" style="71" customWidth="1"/>
    <col min="10527" max="10527" width="1.33203125" style="71" customWidth="1"/>
    <col min="10528" max="10528" width="14.5" style="71" customWidth="1"/>
    <col min="10529" max="10530" width="2.83203125" style="71" customWidth="1"/>
    <col min="10531" max="10531" width="1.5" style="71" customWidth="1"/>
    <col min="10532" max="10751" width="11.83203125" style="71"/>
    <col min="10752" max="10752" width="1.5" style="71" customWidth="1"/>
    <col min="10753" max="10753" width="2.83203125" style="71" customWidth="1"/>
    <col min="10754" max="10754" width="2.33203125" style="71" customWidth="1"/>
    <col min="10755" max="10755" width="1.33203125" style="71" customWidth="1"/>
    <col min="10756" max="10756" width="2.6640625" style="71" customWidth="1"/>
    <col min="10757" max="10757" width="19.5" style="71" customWidth="1"/>
    <col min="10758" max="10782" width="6.5" style="71" customWidth="1"/>
    <col min="10783" max="10783" width="1.33203125" style="71" customWidth="1"/>
    <col min="10784" max="10784" width="14.5" style="71" customWidth="1"/>
    <col min="10785" max="10786" width="2.83203125" style="71" customWidth="1"/>
    <col min="10787" max="10787" width="1.5" style="71" customWidth="1"/>
    <col min="10788" max="11007" width="11.83203125" style="71"/>
    <col min="11008" max="11008" width="1.5" style="71" customWidth="1"/>
    <col min="11009" max="11009" width="2.83203125" style="71" customWidth="1"/>
    <col min="11010" max="11010" width="2.33203125" style="71" customWidth="1"/>
    <col min="11011" max="11011" width="1.33203125" style="71" customWidth="1"/>
    <col min="11012" max="11012" width="2.6640625" style="71" customWidth="1"/>
    <col min="11013" max="11013" width="19.5" style="71" customWidth="1"/>
    <col min="11014" max="11038" width="6.5" style="71" customWidth="1"/>
    <col min="11039" max="11039" width="1.33203125" style="71" customWidth="1"/>
    <col min="11040" max="11040" width="14.5" style="71" customWidth="1"/>
    <col min="11041" max="11042" width="2.83203125" style="71" customWidth="1"/>
    <col min="11043" max="11043" width="1.5" style="71" customWidth="1"/>
    <col min="11044" max="11263" width="11.83203125" style="71"/>
    <col min="11264" max="11264" width="1.5" style="71" customWidth="1"/>
    <col min="11265" max="11265" width="2.83203125" style="71" customWidth="1"/>
    <col min="11266" max="11266" width="2.33203125" style="71" customWidth="1"/>
    <col min="11267" max="11267" width="1.33203125" style="71" customWidth="1"/>
    <col min="11268" max="11268" width="2.6640625" style="71" customWidth="1"/>
    <col min="11269" max="11269" width="19.5" style="71" customWidth="1"/>
    <col min="11270" max="11294" width="6.5" style="71" customWidth="1"/>
    <col min="11295" max="11295" width="1.33203125" style="71" customWidth="1"/>
    <col min="11296" max="11296" width="14.5" style="71" customWidth="1"/>
    <col min="11297" max="11298" width="2.83203125" style="71" customWidth="1"/>
    <col min="11299" max="11299" width="1.5" style="71" customWidth="1"/>
    <col min="11300" max="11519" width="11.83203125" style="71"/>
    <col min="11520" max="11520" width="1.5" style="71" customWidth="1"/>
    <col min="11521" max="11521" width="2.83203125" style="71" customWidth="1"/>
    <col min="11522" max="11522" width="2.33203125" style="71" customWidth="1"/>
    <col min="11523" max="11523" width="1.33203125" style="71" customWidth="1"/>
    <col min="11524" max="11524" width="2.6640625" style="71" customWidth="1"/>
    <col min="11525" max="11525" width="19.5" style="71" customWidth="1"/>
    <col min="11526" max="11550" width="6.5" style="71" customWidth="1"/>
    <col min="11551" max="11551" width="1.33203125" style="71" customWidth="1"/>
    <col min="11552" max="11552" width="14.5" style="71" customWidth="1"/>
    <col min="11553" max="11554" width="2.83203125" style="71" customWidth="1"/>
    <col min="11555" max="11555" width="1.5" style="71" customWidth="1"/>
    <col min="11556" max="11775" width="11.83203125" style="71"/>
    <col min="11776" max="11776" width="1.5" style="71" customWidth="1"/>
    <col min="11777" max="11777" width="2.83203125" style="71" customWidth="1"/>
    <col min="11778" max="11778" width="2.33203125" style="71" customWidth="1"/>
    <col min="11779" max="11779" width="1.33203125" style="71" customWidth="1"/>
    <col min="11780" max="11780" width="2.6640625" style="71" customWidth="1"/>
    <col min="11781" max="11781" width="19.5" style="71" customWidth="1"/>
    <col min="11782" max="11806" width="6.5" style="71" customWidth="1"/>
    <col min="11807" max="11807" width="1.33203125" style="71" customWidth="1"/>
    <col min="11808" max="11808" width="14.5" style="71" customWidth="1"/>
    <col min="11809" max="11810" width="2.83203125" style="71" customWidth="1"/>
    <col min="11811" max="11811" width="1.5" style="71" customWidth="1"/>
    <col min="11812" max="12031" width="11.83203125" style="71"/>
    <col min="12032" max="12032" width="1.5" style="71" customWidth="1"/>
    <col min="12033" max="12033" width="2.83203125" style="71" customWidth="1"/>
    <col min="12034" max="12034" width="2.33203125" style="71" customWidth="1"/>
    <col min="12035" max="12035" width="1.33203125" style="71" customWidth="1"/>
    <col min="12036" max="12036" width="2.6640625" style="71" customWidth="1"/>
    <col min="12037" max="12037" width="19.5" style="71" customWidth="1"/>
    <col min="12038" max="12062" width="6.5" style="71" customWidth="1"/>
    <col min="12063" max="12063" width="1.33203125" style="71" customWidth="1"/>
    <col min="12064" max="12064" width="14.5" style="71" customWidth="1"/>
    <col min="12065" max="12066" width="2.83203125" style="71" customWidth="1"/>
    <col min="12067" max="12067" width="1.5" style="71" customWidth="1"/>
    <col min="12068" max="12287" width="11.83203125" style="71"/>
    <col min="12288" max="12288" width="1.5" style="71" customWidth="1"/>
    <col min="12289" max="12289" width="2.83203125" style="71" customWidth="1"/>
    <col min="12290" max="12290" width="2.33203125" style="71" customWidth="1"/>
    <col min="12291" max="12291" width="1.33203125" style="71" customWidth="1"/>
    <col min="12292" max="12292" width="2.6640625" style="71" customWidth="1"/>
    <col min="12293" max="12293" width="19.5" style="71" customWidth="1"/>
    <col min="12294" max="12318" width="6.5" style="71" customWidth="1"/>
    <col min="12319" max="12319" width="1.33203125" style="71" customWidth="1"/>
    <col min="12320" max="12320" width="14.5" style="71" customWidth="1"/>
    <col min="12321" max="12322" width="2.83203125" style="71" customWidth="1"/>
    <col min="12323" max="12323" width="1.5" style="71" customWidth="1"/>
    <col min="12324" max="12543" width="11.83203125" style="71"/>
    <col min="12544" max="12544" width="1.5" style="71" customWidth="1"/>
    <col min="12545" max="12545" width="2.83203125" style="71" customWidth="1"/>
    <col min="12546" max="12546" width="2.33203125" style="71" customWidth="1"/>
    <col min="12547" max="12547" width="1.33203125" style="71" customWidth="1"/>
    <col min="12548" max="12548" width="2.6640625" style="71" customWidth="1"/>
    <col min="12549" max="12549" width="19.5" style="71" customWidth="1"/>
    <col min="12550" max="12574" width="6.5" style="71" customWidth="1"/>
    <col min="12575" max="12575" width="1.33203125" style="71" customWidth="1"/>
    <col min="12576" max="12576" width="14.5" style="71" customWidth="1"/>
    <col min="12577" max="12578" width="2.83203125" style="71" customWidth="1"/>
    <col min="12579" max="12579" width="1.5" style="71" customWidth="1"/>
    <col min="12580" max="12799" width="11.83203125" style="71"/>
    <col min="12800" max="12800" width="1.5" style="71" customWidth="1"/>
    <col min="12801" max="12801" width="2.83203125" style="71" customWidth="1"/>
    <col min="12802" max="12802" width="2.33203125" style="71" customWidth="1"/>
    <col min="12803" max="12803" width="1.33203125" style="71" customWidth="1"/>
    <col min="12804" max="12804" width="2.6640625" style="71" customWidth="1"/>
    <col min="12805" max="12805" width="19.5" style="71" customWidth="1"/>
    <col min="12806" max="12830" width="6.5" style="71" customWidth="1"/>
    <col min="12831" max="12831" width="1.33203125" style="71" customWidth="1"/>
    <col min="12832" max="12832" width="14.5" style="71" customWidth="1"/>
    <col min="12833" max="12834" width="2.83203125" style="71" customWidth="1"/>
    <col min="12835" max="12835" width="1.5" style="71" customWidth="1"/>
    <col min="12836" max="13055" width="11.83203125" style="71"/>
    <col min="13056" max="13056" width="1.5" style="71" customWidth="1"/>
    <col min="13057" max="13057" width="2.83203125" style="71" customWidth="1"/>
    <col min="13058" max="13058" width="2.33203125" style="71" customWidth="1"/>
    <col min="13059" max="13059" width="1.33203125" style="71" customWidth="1"/>
    <col min="13060" max="13060" width="2.6640625" style="71" customWidth="1"/>
    <col min="13061" max="13061" width="19.5" style="71" customWidth="1"/>
    <col min="13062" max="13086" width="6.5" style="71" customWidth="1"/>
    <col min="13087" max="13087" width="1.33203125" style="71" customWidth="1"/>
    <col min="13088" max="13088" width="14.5" style="71" customWidth="1"/>
    <col min="13089" max="13090" width="2.83203125" style="71" customWidth="1"/>
    <col min="13091" max="13091" width="1.5" style="71" customWidth="1"/>
    <col min="13092" max="13311" width="11.83203125" style="71"/>
    <col min="13312" max="13312" width="1.5" style="71" customWidth="1"/>
    <col min="13313" max="13313" width="2.83203125" style="71" customWidth="1"/>
    <col min="13314" max="13314" width="2.33203125" style="71" customWidth="1"/>
    <col min="13315" max="13315" width="1.33203125" style="71" customWidth="1"/>
    <col min="13316" max="13316" width="2.6640625" style="71" customWidth="1"/>
    <col min="13317" max="13317" width="19.5" style="71" customWidth="1"/>
    <col min="13318" max="13342" width="6.5" style="71" customWidth="1"/>
    <col min="13343" max="13343" width="1.33203125" style="71" customWidth="1"/>
    <col min="13344" max="13344" width="14.5" style="71" customWidth="1"/>
    <col min="13345" max="13346" width="2.83203125" style="71" customWidth="1"/>
    <col min="13347" max="13347" width="1.5" style="71" customWidth="1"/>
    <col min="13348" max="13567" width="11.83203125" style="71"/>
    <col min="13568" max="13568" width="1.5" style="71" customWidth="1"/>
    <col min="13569" max="13569" width="2.83203125" style="71" customWidth="1"/>
    <col min="13570" max="13570" width="2.33203125" style="71" customWidth="1"/>
    <col min="13571" max="13571" width="1.33203125" style="71" customWidth="1"/>
    <col min="13572" max="13572" width="2.6640625" style="71" customWidth="1"/>
    <col min="13573" max="13573" width="19.5" style="71" customWidth="1"/>
    <col min="13574" max="13598" width="6.5" style="71" customWidth="1"/>
    <col min="13599" max="13599" width="1.33203125" style="71" customWidth="1"/>
    <col min="13600" max="13600" width="14.5" style="71" customWidth="1"/>
    <col min="13601" max="13602" width="2.83203125" style="71" customWidth="1"/>
    <col min="13603" max="13603" width="1.5" style="71" customWidth="1"/>
    <col min="13604" max="13823" width="11.83203125" style="71"/>
    <col min="13824" max="13824" width="1.5" style="71" customWidth="1"/>
    <col min="13825" max="13825" width="2.83203125" style="71" customWidth="1"/>
    <col min="13826" max="13826" width="2.33203125" style="71" customWidth="1"/>
    <col min="13827" max="13827" width="1.33203125" style="71" customWidth="1"/>
    <col min="13828" max="13828" width="2.6640625" style="71" customWidth="1"/>
    <col min="13829" max="13829" width="19.5" style="71" customWidth="1"/>
    <col min="13830" max="13854" width="6.5" style="71" customWidth="1"/>
    <col min="13855" max="13855" width="1.33203125" style="71" customWidth="1"/>
    <col min="13856" max="13856" width="14.5" style="71" customWidth="1"/>
    <col min="13857" max="13858" width="2.83203125" style="71" customWidth="1"/>
    <col min="13859" max="13859" width="1.5" style="71" customWidth="1"/>
    <col min="13860" max="14079" width="11.83203125" style="71"/>
    <col min="14080" max="14080" width="1.5" style="71" customWidth="1"/>
    <col min="14081" max="14081" width="2.83203125" style="71" customWidth="1"/>
    <col min="14082" max="14082" width="2.33203125" style="71" customWidth="1"/>
    <col min="14083" max="14083" width="1.33203125" style="71" customWidth="1"/>
    <col min="14084" max="14084" width="2.6640625" style="71" customWidth="1"/>
    <col min="14085" max="14085" width="19.5" style="71" customWidth="1"/>
    <col min="14086" max="14110" width="6.5" style="71" customWidth="1"/>
    <col min="14111" max="14111" width="1.33203125" style="71" customWidth="1"/>
    <col min="14112" max="14112" width="14.5" style="71" customWidth="1"/>
    <col min="14113" max="14114" width="2.83203125" style="71" customWidth="1"/>
    <col min="14115" max="14115" width="1.5" style="71" customWidth="1"/>
    <col min="14116" max="14335" width="11.83203125" style="71"/>
    <col min="14336" max="14336" width="1.5" style="71" customWidth="1"/>
    <col min="14337" max="14337" width="2.83203125" style="71" customWidth="1"/>
    <col min="14338" max="14338" width="2.33203125" style="71" customWidth="1"/>
    <col min="14339" max="14339" width="1.33203125" style="71" customWidth="1"/>
    <col min="14340" max="14340" width="2.6640625" style="71" customWidth="1"/>
    <col min="14341" max="14341" width="19.5" style="71" customWidth="1"/>
    <col min="14342" max="14366" width="6.5" style="71" customWidth="1"/>
    <col min="14367" max="14367" width="1.33203125" style="71" customWidth="1"/>
    <col min="14368" max="14368" width="14.5" style="71" customWidth="1"/>
    <col min="14369" max="14370" width="2.83203125" style="71" customWidth="1"/>
    <col min="14371" max="14371" width="1.5" style="71" customWidth="1"/>
    <col min="14372" max="14591" width="11.83203125" style="71"/>
    <col min="14592" max="14592" width="1.5" style="71" customWidth="1"/>
    <col min="14593" max="14593" width="2.83203125" style="71" customWidth="1"/>
    <col min="14594" max="14594" width="2.33203125" style="71" customWidth="1"/>
    <col min="14595" max="14595" width="1.33203125" style="71" customWidth="1"/>
    <col min="14596" max="14596" width="2.6640625" style="71" customWidth="1"/>
    <col min="14597" max="14597" width="19.5" style="71" customWidth="1"/>
    <col min="14598" max="14622" width="6.5" style="71" customWidth="1"/>
    <col min="14623" max="14623" width="1.33203125" style="71" customWidth="1"/>
    <col min="14624" max="14624" width="14.5" style="71" customWidth="1"/>
    <col min="14625" max="14626" width="2.83203125" style="71" customWidth="1"/>
    <col min="14627" max="14627" width="1.5" style="71" customWidth="1"/>
    <col min="14628" max="14847" width="11.83203125" style="71"/>
    <col min="14848" max="14848" width="1.5" style="71" customWidth="1"/>
    <col min="14849" max="14849" width="2.83203125" style="71" customWidth="1"/>
    <col min="14850" max="14850" width="2.33203125" style="71" customWidth="1"/>
    <col min="14851" max="14851" width="1.33203125" style="71" customWidth="1"/>
    <col min="14852" max="14852" width="2.6640625" style="71" customWidth="1"/>
    <col min="14853" max="14853" width="19.5" style="71" customWidth="1"/>
    <col min="14854" max="14878" width="6.5" style="71" customWidth="1"/>
    <col min="14879" max="14879" width="1.33203125" style="71" customWidth="1"/>
    <col min="14880" max="14880" width="14.5" style="71" customWidth="1"/>
    <col min="14881" max="14882" width="2.83203125" style="71" customWidth="1"/>
    <col min="14883" max="14883" width="1.5" style="71" customWidth="1"/>
    <col min="14884" max="15103" width="11.83203125" style="71"/>
    <col min="15104" max="15104" width="1.5" style="71" customWidth="1"/>
    <col min="15105" max="15105" width="2.83203125" style="71" customWidth="1"/>
    <col min="15106" max="15106" width="2.33203125" style="71" customWidth="1"/>
    <col min="15107" max="15107" width="1.33203125" style="71" customWidth="1"/>
    <col min="15108" max="15108" width="2.6640625" style="71" customWidth="1"/>
    <col min="15109" max="15109" width="19.5" style="71" customWidth="1"/>
    <col min="15110" max="15134" width="6.5" style="71" customWidth="1"/>
    <col min="15135" max="15135" width="1.33203125" style="71" customWidth="1"/>
    <col min="15136" max="15136" width="14.5" style="71" customWidth="1"/>
    <col min="15137" max="15138" width="2.83203125" style="71" customWidth="1"/>
    <col min="15139" max="15139" width="1.5" style="71" customWidth="1"/>
    <col min="15140" max="15359" width="11.83203125" style="71"/>
    <col min="15360" max="15360" width="1.5" style="71" customWidth="1"/>
    <col min="15361" max="15361" width="2.83203125" style="71" customWidth="1"/>
    <col min="15362" max="15362" width="2.33203125" style="71" customWidth="1"/>
    <col min="15363" max="15363" width="1.33203125" style="71" customWidth="1"/>
    <col min="15364" max="15364" width="2.6640625" style="71" customWidth="1"/>
    <col min="15365" max="15365" width="19.5" style="71" customWidth="1"/>
    <col min="15366" max="15390" width="6.5" style="71" customWidth="1"/>
    <col min="15391" max="15391" width="1.33203125" style="71" customWidth="1"/>
    <col min="15392" max="15392" width="14.5" style="71" customWidth="1"/>
    <col min="15393" max="15394" width="2.83203125" style="71" customWidth="1"/>
    <col min="15395" max="15395" width="1.5" style="71" customWidth="1"/>
    <col min="15396" max="15615" width="11.83203125" style="71"/>
    <col min="15616" max="15616" width="1.5" style="71" customWidth="1"/>
    <col min="15617" max="15617" width="2.83203125" style="71" customWidth="1"/>
    <col min="15618" max="15618" width="2.33203125" style="71" customWidth="1"/>
    <col min="15619" max="15619" width="1.33203125" style="71" customWidth="1"/>
    <col min="15620" max="15620" width="2.6640625" style="71" customWidth="1"/>
    <col min="15621" max="15621" width="19.5" style="71" customWidth="1"/>
    <col min="15622" max="15646" width="6.5" style="71" customWidth="1"/>
    <col min="15647" max="15647" width="1.33203125" style="71" customWidth="1"/>
    <col min="15648" max="15648" width="14.5" style="71" customWidth="1"/>
    <col min="15649" max="15650" width="2.83203125" style="71" customWidth="1"/>
    <col min="15651" max="15651" width="1.5" style="71" customWidth="1"/>
    <col min="15652" max="15871" width="11.83203125" style="71"/>
    <col min="15872" max="15872" width="1.5" style="71" customWidth="1"/>
    <col min="15873" max="15873" width="2.83203125" style="71" customWidth="1"/>
    <col min="15874" max="15874" width="2.33203125" style="71" customWidth="1"/>
    <col min="15875" max="15875" width="1.33203125" style="71" customWidth="1"/>
    <col min="15876" max="15876" width="2.6640625" style="71" customWidth="1"/>
    <col min="15877" max="15877" width="19.5" style="71" customWidth="1"/>
    <col min="15878" max="15902" width="6.5" style="71" customWidth="1"/>
    <col min="15903" max="15903" width="1.33203125" style="71" customWidth="1"/>
    <col min="15904" max="15904" width="14.5" style="71" customWidth="1"/>
    <col min="15905" max="15906" width="2.83203125" style="71" customWidth="1"/>
    <col min="15907" max="15907" width="1.5" style="71" customWidth="1"/>
    <col min="15908" max="16127" width="11.83203125" style="71"/>
    <col min="16128" max="16128" width="1.5" style="71" customWidth="1"/>
    <col min="16129" max="16129" width="2.83203125" style="71" customWidth="1"/>
    <col min="16130" max="16130" width="2.33203125" style="71" customWidth="1"/>
    <col min="16131" max="16131" width="1.33203125" style="71" customWidth="1"/>
    <col min="16132" max="16132" width="2.6640625" style="71" customWidth="1"/>
    <col min="16133" max="16133" width="19.5" style="71" customWidth="1"/>
    <col min="16134" max="16158" width="6.5" style="71" customWidth="1"/>
    <col min="16159" max="16159" width="1.33203125" style="71" customWidth="1"/>
    <col min="16160" max="16160" width="14.5" style="71" customWidth="1"/>
    <col min="16161" max="16162" width="2.83203125" style="71" customWidth="1"/>
    <col min="16163" max="16163" width="1.5" style="71" customWidth="1"/>
    <col min="16164" max="16384" width="11.83203125" style="71"/>
  </cols>
  <sheetData>
    <row r="1" spans="1:35" s="69" customFormat="1" ht="19.5" customHeight="1">
      <c r="A1" s="527" t="s">
        <v>228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80" t="s">
        <v>287</v>
      </c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  <c r="AG1" s="580"/>
      <c r="AH1" s="580"/>
      <c r="AI1" s="580"/>
    </row>
    <row r="2" spans="1:35" ht="16.5" customHeight="1">
      <c r="AI2" s="415" t="s">
        <v>383</v>
      </c>
    </row>
    <row r="3" spans="1:35" s="148" customFormat="1" ht="6" customHeight="1">
      <c r="A3" s="581" t="s">
        <v>230</v>
      </c>
      <c r="B3" s="582"/>
      <c r="C3" s="582"/>
      <c r="D3" s="582"/>
      <c r="E3" s="582"/>
      <c r="F3" s="583"/>
      <c r="G3" s="587" t="s">
        <v>53</v>
      </c>
      <c r="H3" s="590" t="s">
        <v>231</v>
      </c>
      <c r="I3" s="145"/>
      <c r="J3" s="145"/>
      <c r="K3" s="593"/>
      <c r="L3" s="593"/>
      <c r="M3" s="593"/>
      <c r="N3" s="593"/>
      <c r="O3" s="593"/>
      <c r="P3" s="593"/>
      <c r="Q3" s="146"/>
      <c r="R3" s="147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4"/>
      <c r="AD3" s="590" t="s">
        <v>232</v>
      </c>
      <c r="AE3" s="590" t="s">
        <v>233</v>
      </c>
      <c r="AF3" s="566" t="s">
        <v>234</v>
      </c>
      <c r="AG3" s="582"/>
      <c r="AH3" s="582"/>
      <c r="AI3" s="582"/>
    </row>
    <row r="4" spans="1:35" s="148" customFormat="1" ht="6" customHeight="1">
      <c r="A4" s="577"/>
      <c r="B4" s="577"/>
      <c r="C4" s="577"/>
      <c r="D4" s="577"/>
      <c r="E4" s="577"/>
      <c r="F4" s="584"/>
      <c r="G4" s="588"/>
      <c r="H4" s="591"/>
      <c r="I4" s="596" t="s">
        <v>235</v>
      </c>
      <c r="J4" s="597" t="s">
        <v>236</v>
      </c>
      <c r="K4" s="149"/>
      <c r="L4" s="149"/>
      <c r="M4" s="149"/>
      <c r="N4" s="149"/>
      <c r="O4" s="149"/>
      <c r="P4" s="150"/>
      <c r="Q4" s="597" t="s">
        <v>237</v>
      </c>
      <c r="R4" s="151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50"/>
      <c r="AD4" s="591"/>
      <c r="AE4" s="591"/>
      <c r="AF4" s="568"/>
      <c r="AG4" s="577"/>
      <c r="AH4" s="577"/>
      <c r="AI4" s="577"/>
    </row>
    <row r="5" spans="1:35" s="73" customFormat="1" ht="21" customHeight="1">
      <c r="A5" s="585"/>
      <c r="B5" s="585"/>
      <c r="C5" s="585"/>
      <c r="D5" s="585"/>
      <c r="E5" s="585"/>
      <c r="F5" s="586"/>
      <c r="G5" s="589"/>
      <c r="H5" s="592"/>
      <c r="I5" s="588"/>
      <c r="J5" s="598"/>
      <c r="K5" s="152" t="s">
        <v>238</v>
      </c>
      <c r="L5" s="152" t="s">
        <v>239</v>
      </c>
      <c r="M5" s="152" t="s">
        <v>240</v>
      </c>
      <c r="N5" s="152" t="s">
        <v>241</v>
      </c>
      <c r="O5" s="152" t="s">
        <v>242</v>
      </c>
      <c r="P5" s="152" t="s">
        <v>243</v>
      </c>
      <c r="Q5" s="592"/>
      <c r="R5" s="153" t="s">
        <v>244</v>
      </c>
      <c r="S5" s="154" t="s">
        <v>245</v>
      </c>
      <c r="T5" s="153" t="s">
        <v>246</v>
      </c>
      <c r="U5" s="153" t="s">
        <v>247</v>
      </c>
      <c r="V5" s="153" t="s">
        <v>248</v>
      </c>
      <c r="W5" s="153" t="s">
        <v>249</v>
      </c>
      <c r="X5" s="153" t="s">
        <v>250</v>
      </c>
      <c r="Y5" s="153" t="s">
        <v>251</v>
      </c>
      <c r="Z5" s="153" t="s">
        <v>252</v>
      </c>
      <c r="AA5" s="153" t="s">
        <v>253</v>
      </c>
      <c r="AB5" s="153" t="s">
        <v>254</v>
      </c>
      <c r="AC5" s="153" t="s">
        <v>255</v>
      </c>
      <c r="AD5" s="592"/>
      <c r="AE5" s="592"/>
      <c r="AF5" s="595"/>
      <c r="AG5" s="577"/>
      <c r="AH5" s="577"/>
      <c r="AI5" s="577"/>
    </row>
    <row r="6" spans="1:35" s="79" customFormat="1" ht="3" customHeight="1">
      <c r="B6" s="76"/>
      <c r="C6" s="76"/>
      <c r="D6" s="77"/>
      <c r="E6" s="77"/>
      <c r="F6" s="77"/>
      <c r="G6" s="121"/>
      <c r="H6" s="122"/>
      <c r="I6" s="155"/>
      <c r="J6" s="156"/>
      <c r="AF6" s="121"/>
      <c r="AG6" s="122"/>
      <c r="AH6" s="122"/>
      <c r="AI6" s="122"/>
    </row>
    <row r="7" spans="1:35" s="79" customFormat="1" ht="9.9499999999999993" customHeight="1">
      <c r="B7" s="76"/>
      <c r="C7" s="76"/>
      <c r="D7" s="542" t="s">
        <v>57</v>
      </c>
      <c r="E7" s="542"/>
      <c r="F7" s="542"/>
      <c r="G7" s="443">
        <v>85719</v>
      </c>
      <c r="H7" s="444">
        <v>77654</v>
      </c>
      <c r="I7" s="444">
        <v>22715</v>
      </c>
      <c r="J7" s="444">
        <v>27587</v>
      </c>
      <c r="K7" s="444">
        <v>3347</v>
      </c>
      <c r="L7" s="444">
        <v>2158</v>
      </c>
      <c r="M7" s="444">
        <v>9690</v>
      </c>
      <c r="N7" s="444">
        <v>7917</v>
      </c>
      <c r="O7" s="444">
        <v>1972</v>
      </c>
      <c r="P7" s="444">
        <v>2503</v>
      </c>
      <c r="Q7" s="444">
        <v>27352</v>
      </c>
      <c r="R7" s="444">
        <v>2725</v>
      </c>
      <c r="S7" s="444">
        <v>2198</v>
      </c>
      <c r="T7" s="444">
        <v>1528</v>
      </c>
      <c r="U7" s="444">
        <v>1082</v>
      </c>
      <c r="V7" s="444">
        <v>4730</v>
      </c>
      <c r="W7" s="444">
        <v>2950</v>
      </c>
      <c r="X7" s="444">
        <v>1209</v>
      </c>
      <c r="Y7" s="444">
        <v>1643</v>
      </c>
      <c r="Z7" s="444">
        <v>1949</v>
      </c>
      <c r="AA7" s="444">
        <v>2575</v>
      </c>
      <c r="AB7" s="444">
        <v>2390</v>
      </c>
      <c r="AC7" s="444">
        <v>2373</v>
      </c>
      <c r="AD7" s="444">
        <v>6034</v>
      </c>
      <c r="AE7" s="444">
        <v>2031</v>
      </c>
      <c r="AF7" s="445"/>
      <c r="AG7" s="442" t="s">
        <v>57</v>
      </c>
      <c r="AH7" s="126"/>
      <c r="AI7" s="578" t="s">
        <v>256</v>
      </c>
    </row>
    <row r="8" spans="1:35" s="79" customFormat="1" ht="9.9499999999999993" customHeight="1">
      <c r="B8" s="547" t="s">
        <v>58</v>
      </c>
      <c r="C8" s="76"/>
      <c r="D8" s="548" t="s">
        <v>59</v>
      </c>
      <c r="E8" s="548"/>
      <c r="F8" s="548"/>
      <c r="G8" s="158">
        <v>12316</v>
      </c>
      <c r="H8" s="159">
        <v>9492</v>
      </c>
      <c r="I8" s="159">
        <v>463</v>
      </c>
      <c r="J8" s="159">
        <v>806</v>
      </c>
      <c r="K8" s="159">
        <v>190</v>
      </c>
      <c r="L8" s="159">
        <v>51</v>
      </c>
      <c r="M8" s="159">
        <v>200</v>
      </c>
      <c r="N8" s="159">
        <v>201</v>
      </c>
      <c r="O8" s="159">
        <v>51</v>
      </c>
      <c r="P8" s="159">
        <v>113</v>
      </c>
      <c r="Q8" s="159">
        <v>8223</v>
      </c>
      <c r="R8" s="159">
        <v>750</v>
      </c>
      <c r="S8" s="159">
        <v>305</v>
      </c>
      <c r="T8" s="159">
        <v>147</v>
      </c>
      <c r="U8" s="159">
        <v>127</v>
      </c>
      <c r="V8" s="159">
        <v>831</v>
      </c>
      <c r="W8" s="159">
        <v>519</v>
      </c>
      <c r="X8" s="159">
        <v>525</v>
      </c>
      <c r="Y8" s="159">
        <v>832</v>
      </c>
      <c r="Z8" s="159">
        <v>800</v>
      </c>
      <c r="AA8" s="159">
        <v>1505</v>
      </c>
      <c r="AB8" s="159">
        <v>1117</v>
      </c>
      <c r="AC8" s="159">
        <v>765</v>
      </c>
      <c r="AD8" s="159">
        <v>1868</v>
      </c>
      <c r="AE8" s="173">
        <v>956</v>
      </c>
      <c r="AF8" s="157"/>
      <c r="AG8" s="85" t="s">
        <v>205</v>
      </c>
      <c r="AH8" s="126"/>
      <c r="AI8" s="579"/>
    </row>
    <row r="9" spans="1:35" s="79" customFormat="1" ht="9.9499999999999993" customHeight="1">
      <c r="B9" s="547"/>
      <c r="C9" s="76"/>
      <c r="D9" s="160"/>
      <c r="E9" s="161" t="s">
        <v>88</v>
      </c>
      <c r="F9" s="86" t="s">
        <v>60</v>
      </c>
      <c r="G9" s="158">
        <v>12309</v>
      </c>
      <c r="H9" s="159">
        <v>9485</v>
      </c>
      <c r="I9" s="159">
        <v>462</v>
      </c>
      <c r="J9" s="159">
        <v>803</v>
      </c>
      <c r="K9" s="164">
        <v>190</v>
      </c>
      <c r="L9" s="159">
        <v>51</v>
      </c>
      <c r="M9" s="159">
        <v>200</v>
      </c>
      <c r="N9" s="159">
        <v>200</v>
      </c>
      <c r="O9" s="159">
        <v>51</v>
      </c>
      <c r="P9" s="159">
        <v>111</v>
      </c>
      <c r="Q9" s="159">
        <v>8220</v>
      </c>
      <c r="R9" s="159">
        <v>750</v>
      </c>
      <c r="S9" s="159">
        <v>305</v>
      </c>
      <c r="T9" s="159">
        <v>147</v>
      </c>
      <c r="U9" s="159">
        <v>124</v>
      </c>
      <c r="V9" s="159">
        <v>831</v>
      </c>
      <c r="W9" s="159">
        <v>519</v>
      </c>
      <c r="X9" s="159">
        <v>525</v>
      </c>
      <c r="Y9" s="159">
        <v>832</v>
      </c>
      <c r="Z9" s="159">
        <v>800</v>
      </c>
      <c r="AA9" s="159">
        <v>1505</v>
      </c>
      <c r="AB9" s="159">
        <v>1117</v>
      </c>
      <c r="AC9" s="159">
        <v>765</v>
      </c>
      <c r="AD9" s="159">
        <v>1868</v>
      </c>
      <c r="AE9" s="162">
        <v>956</v>
      </c>
      <c r="AF9" s="157"/>
      <c r="AG9" s="127" t="s">
        <v>88</v>
      </c>
      <c r="AH9" s="122"/>
      <c r="AI9" s="579"/>
    </row>
    <row r="10" spans="1:35" s="79" customFormat="1" ht="9.9499999999999993" customHeight="1">
      <c r="B10" s="547"/>
      <c r="C10" s="76"/>
      <c r="D10" s="160"/>
      <c r="E10" s="161"/>
      <c r="F10" s="86" t="s">
        <v>61</v>
      </c>
      <c r="G10" s="158">
        <v>12242</v>
      </c>
      <c r="H10" s="159">
        <v>9429</v>
      </c>
      <c r="I10" s="159">
        <v>452</v>
      </c>
      <c r="J10" s="159">
        <v>780</v>
      </c>
      <c r="K10" s="164">
        <v>181</v>
      </c>
      <c r="L10" s="159">
        <v>49</v>
      </c>
      <c r="M10" s="159">
        <v>195</v>
      </c>
      <c r="N10" s="159">
        <v>196</v>
      </c>
      <c r="O10" s="159">
        <v>51</v>
      </c>
      <c r="P10" s="159">
        <v>108</v>
      </c>
      <c r="Q10" s="159">
        <v>8197</v>
      </c>
      <c r="R10" s="159">
        <v>749</v>
      </c>
      <c r="S10" s="159">
        <v>303</v>
      </c>
      <c r="T10" s="159">
        <v>145</v>
      </c>
      <c r="U10" s="159">
        <v>124</v>
      </c>
      <c r="V10" s="159">
        <v>827</v>
      </c>
      <c r="W10" s="159">
        <v>514</v>
      </c>
      <c r="X10" s="159">
        <v>523</v>
      </c>
      <c r="Y10" s="159">
        <v>831</v>
      </c>
      <c r="Z10" s="159">
        <v>800</v>
      </c>
      <c r="AA10" s="159">
        <v>1504</v>
      </c>
      <c r="AB10" s="159">
        <v>1117</v>
      </c>
      <c r="AC10" s="159">
        <v>760</v>
      </c>
      <c r="AD10" s="159">
        <v>1862</v>
      </c>
      <c r="AE10" s="162">
        <v>951</v>
      </c>
      <c r="AF10" s="157"/>
      <c r="AG10" s="127" t="s">
        <v>257</v>
      </c>
      <c r="AH10" s="122"/>
      <c r="AI10" s="579"/>
    </row>
    <row r="11" spans="1:35" s="79" customFormat="1" ht="9.9499999999999993" customHeight="1">
      <c r="B11" s="547"/>
      <c r="C11" s="76"/>
      <c r="D11" s="160"/>
      <c r="E11" s="161" t="s">
        <v>90</v>
      </c>
      <c r="F11" s="86" t="s">
        <v>92</v>
      </c>
      <c r="G11" s="158">
        <v>7</v>
      </c>
      <c r="H11" s="159">
        <v>7</v>
      </c>
      <c r="I11" s="159">
        <v>1</v>
      </c>
      <c r="J11" s="159">
        <v>3</v>
      </c>
      <c r="K11" s="164" t="s">
        <v>93</v>
      </c>
      <c r="L11" s="164" t="s">
        <v>93</v>
      </c>
      <c r="M11" s="164" t="s">
        <v>93</v>
      </c>
      <c r="N11" s="159">
        <v>1</v>
      </c>
      <c r="O11" s="159" t="s">
        <v>93</v>
      </c>
      <c r="P11" s="159">
        <v>2</v>
      </c>
      <c r="Q11" s="159">
        <v>3</v>
      </c>
      <c r="R11" s="159" t="s">
        <v>93</v>
      </c>
      <c r="S11" s="159" t="s">
        <v>93</v>
      </c>
      <c r="T11" s="159" t="s">
        <v>93</v>
      </c>
      <c r="U11" s="159">
        <v>3</v>
      </c>
      <c r="V11" s="159" t="s">
        <v>93</v>
      </c>
      <c r="W11" s="159" t="s">
        <v>93</v>
      </c>
      <c r="X11" s="159" t="s">
        <v>93</v>
      </c>
      <c r="Y11" s="159" t="s">
        <v>93</v>
      </c>
      <c r="Z11" s="159" t="s">
        <v>93</v>
      </c>
      <c r="AA11" s="159" t="s">
        <v>93</v>
      </c>
      <c r="AB11" s="159" t="s">
        <v>93</v>
      </c>
      <c r="AC11" s="159" t="s">
        <v>93</v>
      </c>
      <c r="AD11" s="159" t="s">
        <v>93</v>
      </c>
      <c r="AE11" s="162" t="s">
        <v>93</v>
      </c>
      <c r="AF11" s="157"/>
      <c r="AG11" s="127" t="s">
        <v>90</v>
      </c>
      <c r="AH11" s="122"/>
      <c r="AI11" s="579"/>
    </row>
    <row r="12" spans="1:35" s="79" customFormat="1" ht="3" customHeight="1">
      <c r="B12" s="547"/>
      <c r="C12" s="76"/>
      <c r="D12" s="160"/>
      <c r="E12" s="160"/>
      <c r="F12" s="160"/>
      <c r="G12" s="158"/>
      <c r="H12" s="159"/>
      <c r="I12" s="159"/>
      <c r="J12" s="159"/>
      <c r="K12" s="164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62"/>
      <c r="AF12" s="157"/>
      <c r="AG12" s="128"/>
      <c r="AH12" s="122"/>
      <c r="AI12" s="579"/>
    </row>
    <row r="13" spans="1:35" s="79" customFormat="1" ht="9.9499999999999993" customHeight="1">
      <c r="B13" s="547"/>
      <c r="C13" s="76"/>
      <c r="D13" s="548" t="s">
        <v>62</v>
      </c>
      <c r="E13" s="548"/>
      <c r="F13" s="548"/>
      <c r="G13" s="158">
        <v>13579</v>
      </c>
      <c r="H13" s="159">
        <v>12223</v>
      </c>
      <c r="I13" s="159">
        <v>3173</v>
      </c>
      <c r="J13" s="159">
        <v>4571</v>
      </c>
      <c r="K13" s="159">
        <v>599</v>
      </c>
      <c r="L13" s="159">
        <v>368</v>
      </c>
      <c r="M13" s="159">
        <v>1524</v>
      </c>
      <c r="N13" s="159">
        <v>1192</v>
      </c>
      <c r="O13" s="159">
        <v>296</v>
      </c>
      <c r="P13" s="159">
        <v>592</v>
      </c>
      <c r="Q13" s="159">
        <v>4479</v>
      </c>
      <c r="R13" s="159">
        <v>451</v>
      </c>
      <c r="S13" s="159">
        <v>422</v>
      </c>
      <c r="T13" s="159">
        <v>282</v>
      </c>
      <c r="U13" s="159">
        <v>265</v>
      </c>
      <c r="V13" s="159">
        <v>761</v>
      </c>
      <c r="W13" s="159">
        <v>695</v>
      </c>
      <c r="X13" s="159">
        <v>177</v>
      </c>
      <c r="Y13" s="159">
        <v>231</v>
      </c>
      <c r="Z13" s="159">
        <v>301</v>
      </c>
      <c r="AA13" s="159">
        <v>272</v>
      </c>
      <c r="AB13" s="159">
        <v>274</v>
      </c>
      <c r="AC13" s="159">
        <v>348</v>
      </c>
      <c r="AD13" s="159">
        <v>1082</v>
      </c>
      <c r="AE13" s="173">
        <v>274</v>
      </c>
      <c r="AF13" s="157"/>
      <c r="AG13" s="85" t="s">
        <v>207</v>
      </c>
      <c r="AH13" s="126"/>
      <c r="AI13" s="579"/>
    </row>
    <row r="14" spans="1:35" s="79" customFormat="1" ht="9.9499999999999993" customHeight="1">
      <c r="B14" s="547"/>
      <c r="C14" s="76"/>
      <c r="D14" s="163"/>
      <c r="E14" s="161" t="s">
        <v>94</v>
      </c>
      <c r="F14" s="90" t="s">
        <v>63</v>
      </c>
      <c r="G14" s="158">
        <v>14</v>
      </c>
      <c r="H14" s="159">
        <v>12</v>
      </c>
      <c r="I14" s="159">
        <v>4</v>
      </c>
      <c r="J14" s="159">
        <v>3</v>
      </c>
      <c r="K14" s="164">
        <v>1</v>
      </c>
      <c r="L14" s="159">
        <v>1</v>
      </c>
      <c r="M14" s="159" t="s">
        <v>93</v>
      </c>
      <c r="N14" s="159" t="s">
        <v>93</v>
      </c>
      <c r="O14" s="159">
        <v>1</v>
      </c>
      <c r="P14" s="159" t="s">
        <v>93</v>
      </c>
      <c r="Q14" s="159">
        <v>5</v>
      </c>
      <c r="R14" s="159">
        <v>2</v>
      </c>
      <c r="S14" s="159">
        <v>1</v>
      </c>
      <c r="T14" s="159" t="s">
        <v>93</v>
      </c>
      <c r="U14" s="159" t="s">
        <v>93</v>
      </c>
      <c r="V14" s="159" t="s">
        <v>93</v>
      </c>
      <c r="W14" s="159">
        <v>1</v>
      </c>
      <c r="X14" s="159">
        <v>1</v>
      </c>
      <c r="Y14" s="159" t="s">
        <v>93</v>
      </c>
      <c r="Z14" s="159" t="s">
        <v>93</v>
      </c>
      <c r="AA14" s="159" t="s">
        <v>93</v>
      </c>
      <c r="AB14" s="159" t="s">
        <v>93</v>
      </c>
      <c r="AC14" s="159" t="s">
        <v>93</v>
      </c>
      <c r="AD14" s="159">
        <v>1</v>
      </c>
      <c r="AE14" s="162">
        <v>1</v>
      </c>
      <c r="AF14" s="157"/>
      <c r="AG14" s="127" t="s">
        <v>94</v>
      </c>
      <c r="AH14" s="122"/>
      <c r="AI14" s="579"/>
    </row>
    <row r="15" spans="1:35" s="79" customFormat="1" ht="9.9499999999999993" customHeight="1">
      <c r="B15" s="547"/>
      <c r="C15" s="76"/>
      <c r="D15" s="163"/>
      <c r="E15" s="161" t="s">
        <v>95</v>
      </c>
      <c r="F15" s="86" t="s">
        <v>97</v>
      </c>
      <c r="G15" s="158">
        <v>5334</v>
      </c>
      <c r="H15" s="159">
        <v>4723</v>
      </c>
      <c r="I15" s="159">
        <v>1126</v>
      </c>
      <c r="J15" s="159">
        <v>1651</v>
      </c>
      <c r="K15" s="164">
        <v>246</v>
      </c>
      <c r="L15" s="159">
        <v>122</v>
      </c>
      <c r="M15" s="159">
        <v>508</v>
      </c>
      <c r="N15" s="159">
        <v>463</v>
      </c>
      <c r="O15" s="159">
        <v>121</v>
      </c>
      <c r="P15" s="159">
        <v>191</v>
      </c>
      <c r="Q15" s="159">
        <v>1946</v>
      </c>
      <c r="R15" s="159">
        <v>206</v>
      </c>
      <c r="S15" s="159">
        <v>154</v>
      </c>
      <c r="T15" s="159">
        <v>116</v>
      </c>
      <c r="U15" s="159">
        <v>127</v>
      </c>
      <c r="V15" s="159">
        <v>367</v>
      </c>
      <c r="W15" s="159">
        <v>261</v>
      </c>
      <c r="X15" s="159">
        <v>103</v>
      </c>
      <c r="Y15" s="159">
        <v>100</v>
      </c>
      <c r="Z15" s="159">
        <v>134</v>
      </c>
      <c r="AA15" s="159">
        <v>116</v>
      </c>
      <c r="AB15" s="159">
        <v>105</v>
      </c>
      <c r="AC15" s="159">
        <v>157</v>
      </c>
      <c r="AD15" s="159">
        <v>468</v>
      </c>
      <c r="AE15" s="162">
        <v>143</v>
      </c>
      <c r="AF15" s="157"/>
      <c r="AG15" s="127" t="s">
        <v>95</v>
      </c>
      <c r="AH15" s="122"/>
      <c r="AI15" s="579"/>
    </row>
    <row r="16" spans="1:35" s="79" customFormat="1" ht="9.9499999999999993" customHeight="1">
      <c r="B16" s="547"/>
      <c r="C16" s="76"/>
      <c r="D16" s="163"/>
      <c r="E16" s="161" t="s">
        <v>98</v>
      </c>
      <c r="F16" s="86" t="s">
        <v>99</v>
      </c>
      <c r="G16" s="158">
        <v>8231</v>
      </c>
      <c r="H16" s="159">
        <v>7488</v>
      </c>
      <c r="I16" s="159">
        <v>2043</v>
      </c>
      <c r="J16" s="159">
        <v>2917</v>
      </c>
      <c r="K16" s="164">
        <v>352</v>
      </c>
      <c r="L16" s="159">
        <v>245</v>
      </c>
      <c r="M16" s="159">
        <v>1016</v>
      </c>
      <c r="N16" s="159">
        <v>729</v>
      </c>
      <c r="O16" s="159">
        <v>174</v>
      </c>
      <c r="P16" s="159">
        <v>401</v>
      </c>
      <c r="Q16" s="159">
        <v>2528</v>
      </c>
      <c r="R16" s="159">
        <v>243</v>
      </c>
      <c r="S16" s="159">
        <v>267</v>
      </c>
      <c r="T16" s="159">
        <v>166</v>
      </c>
      <c r="U16" s="159">
        <v>138</v>
      </c>
      <c r="V16" s="159">
        <v>394</v>
      </c>
      <c r="W16" s="159">
        <v>433</v>
      </c>
      <c r="X16" s="159">
        <v>73</v>
      </c>
      <c r="Y16" s="159">
        <v>131</v>
      </c>
      <c r="Z16" s="159">
        <v>167</v>
      </c>
      <c r="AA16" s="159">
        <v>156</v>
      </c>
      <c r="AB16" s="159">
        <v>169</v>
      </c>
      <c r="AC16" s="159">
        <v>191</v>
      </c>
      <c r="AD16" s="159">
        <v>613</v>
      </c>
      <c r="AE16" s="162">
        <v>130</v>
      </c>
      <c r="AF16" s="157"/>
      <c r="AG16" s="127" t="s">
        <v>98</v>
      </c>
      <c r="AH16" s="122"/>
      <c r="AI16" s="579"/>
    </row>
    <row r="17" spans="2:35" s="79" customFormat="1" ht="3" customHeight="1">
      <c r="B17" s="547"/>
      <c r="C17" s="76"/>
      <c r="D17" s="163"/>
      <c r="E17" s="163"/>
      <c r="F17" s="163"/>
      <c r="G17" s="158"/>
      <c r="H17" s="159"/>
      <c r="I17" s="159"/>
      <c r="J17" s="159"/>
      <c r="K17" s="164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62"/>
      <c r="AF17" s="157"/>
      <c r="AG17" s="128"/>
      <c r="AH17" s="122"/>
      <c r="AI17" s="579"/>
    </row>
    <row r="18" spans="2:35" s="79" customFormat="1" ht="9.9499999999999993" customHeight="1">
      <c r="B18" s="547"/>
      <c r="C18" s="76"/>
      <c r="D18" s="548" t="s">
        <v>64</v>
      </c>
      <c r="E18" s="548"/>
      <c r="F18" s="548"/>
      <c r="G18" s="158">
        <v>54242</v>
      </c>
      <c r="H18" s="158">
        <v>50892</v>
      </c>
      <c r="I18" s="159">
        <v>17718</v>
      </c>
      <c r="J18" s="159">
        <v>20675</v>
      </c>
      <c r="K18" s="159">
        <v>2337</v>
      </c>
      <c r="L18" s="159">
        <v>1644</v>
      </c>
      <c r="M18" s="159">
        <v>7357</v>
      </c>
      <c r="N18" s="159">
        <v>6167</v>
      </c>
      <c r="O18" s="159">
        <v>1492</v>
      </c>
      <c r="P18" s="159">
        <v>1678</v>
      </c>
      <c r="Q18" s="159">
        <v>12499</v>
      </c>
      <c r="R18" s="159">
        <v>1284</v>
      </c>
      <c r="S18" s="159">
        <v>1328</v>
      </c>
      <c r="T18" s="159">
        <v>1005</v>
      </c>
      <c r="U18" s="159">
        <v>622</v>
      </c>
      <c r="V18" s="159">
        <v>2874</v>
      </c>
      <c r="W18" s="159">
        <v>1592</v>
      </c>
      <c r="X18" s="159">
        <v>354</v>
      </c>
      <c r="Y18" s="159">
        <v>461</v>
      </c>
      <c r="Z18" s="159">
        <v>679</v>
      </c>
      <c r="AA18" s="159">
        <v>548</v>
      </c>
      <c r="AB18" s="159">
        <v>639</v>
      </c>
      <c r="AC18" s="159">
        <v>1113</v>
      </c>
      <c r="AD18" s="159">
        <v>2673</v>
      </c>
      <c r="AE18" s="173">
        <v>677</v>
      </c>
      <c r="AF18" s="157"/>
      <c r="AG18" s="85" t="s">
        <v>209</v>
      </c>
      <c r="AH18" s="126"/>
      <c r="AI18" s="579"/>
    </row>
    <row r="19" spans="2:35" s="79" customFormat="1" ht="9.9499999999999993" customHeight="1">
      <c r="B19" s="547"/>
      <c r="C19" s="76"/>
      <c r="D19" s="163"/>
      <c r="E19" s="161" t="s">
        <v>100</v>
      </c>
      <c r="F19" s="91" t="s">
        <v>65</v>
      </c>
      <c r="G19" s="158">
        <v>365</v>
      </c>
      <c r="H19" s="159">
        <v>331</v>
      </c>
      <c r="I19" s="159">
        <v>112</v>
      </c>
      <c r="J19" s="159">
        <v>142</v>
      </c>
      <c r="K19" s="164">
        <v>12</v>
      </c>
      <c r="L19" s="159">
        <v>15</v>
      </c>
      <c r="M19" s="159">
        <v>63</v>
      </c>
      <c r="N19" s="159">
        <v>34</v>
      </c>
      <c r="O19" s="159">
        <v>4</v>
      </c>
      <c r="P19" s="159">
        <v>14</v>
      </c>
      <c r="Q19" s="159">
        <v>77</v>
      </c>
      <c r="R19" s="159">
        <v>8</v>
      </c>
      <c r="S19" s="159">
        <v>11</v>
      </c>
      <c r="T19" s="159">
        <v>4</v>
      </c>
      <c r="U19" s="159">
        <v>5</v>
      </c>
      <c r="V19" s="159">
        <v>21</v>
      </c>
      <c r="W19" s="159">
        <v>8</v>
      </c>
      <c r="X19" s="159" t="s">
        <v>93</v>
      </c>
      <c r="Y19" s="159">
        <v>4</v>
      </c>
      <c r="Z19" s="159">
        <v>4</v>
      </c>
      <c r="AA19" s="159">
        <v>3</v>
      </c>
      <c r="AB19" s="159" t="s">
        <v>93</v>
      </c>
      <c r="AC19" s="159">
        <v>9</v>
      </c>
      <c r="AD19" s="159">
        <v>31</v>
      </c>
      <c r="AE19" s="162">
        <v>3</v>
      </c>
      <c r="AF19" s="157"/>
      <c r="AG19" s="127" t="s">
        <v>100</v>
      </c>
      <c r="AH19" s="122"/>
      <c r="AI19" s="579"/>
    </row>
    <row r="20" spans="2:35" s="79" customFormat="1" ht="9.9499999999999993" customHeight="1">
      <c r="B20" s="547"/>
      <c r="C20" s="76"/>
      <c r="D20" s="163"/>
      <c r="E20" s="161" t="s">
        <v>101</v>
      </c>
      <c r="F20" s="86" t="s">
        <v>215</v>
      </c>
      <c r="G20" s="158">
        <v>583</v>
      </c>
      <c r="H20" s="159">
        <v>547</v>
      </c>
      <c r="I20" s="159">
        <v>239</v>
      </c>
      <c r="J20" s="159">
        <v>202</v>
      </c>
      <c r="K20" s="164">
        <v>28</v>
      </c>
      <c r="L20" s="159">
        <v>28</v>
      </c>
      <c r="M20" s="159">
        <v>74</v>
      </c>
      <c r="N20" s="159">
        <v>50</v>
      </c>
      <c r="O20" s="159">
        <v>11</v>
      </c>
      <c r="P20" s="159">
        <v>11</v>
      </c>
      <c r="Q20" s="159">
        <v>106</v>
      </c>
      <c r="R20" s="159">
        <v>13</v>
      </c>
      <c r="S20" s="159">
        <v>17</v>
      </c>
      <c r="T20" s="159">
        <v>9</v>
      </c>
      <c r="U20" s="159" t="s">
        <v>93</v>
      </c>
      <c r="V20" s="159">
        <v>28</v>
      </c>
      <c r="W20" s="159">
        <v>12</v>
      </c>
      <c r="X20" s="159">
        <v>3</v>
      </c>
      <c r="Y20" s="159">
        <v>3</v>
      </c>
      <c r="Z20" s="159">
        <v>7</v>
      </c>
      <c r="AA20" s="159">
        <v>1</v>
      </c>
      <c r="AB20" s="159">
        <v>4</v>
      </c>
      <c r="AC20" s="159">
        <v>9</v>
      </c>
      <c r="AD20" s="159">
        <v>32</v>
      </c>
      <c r="AE20" s="162">
        <v>4</v>
      </c>
      <c r="AF20" s="157"/>
      <c r="AG20" s="127" t="s">
        <v>101</v>
      </c>
      <c r="AH20" s="122"/>
      <c r="AI20" s="579"/>
    </row>
    <row r="21" spans="2:35" s="79" customFormat="1" ht="9.9499999999999993" customHeight="1">
      <c r="B21" s="547"/>
      <c r="C21" s="76"/>
      <c r="D21" s="163"/>
      <c r="E21" s="161" t="s">
        <v>103</v>
      </c>
      <c r="F21" s="86" t="s">
        <v>66</v>
      </c>
      <c r="G21" s="158">
        <v>2833</v>
      </c>
      <c r="H21" s="159">
        <v>2601</v>
      </c>
      <c r="I21" s="159">
        <v>727</v>
      </c>
      <c r="J21" s="159">
        <v>1019</v>
      </c>
      <c r="K21" s="164">
        <v>132</v>
      </c>
      <c r="L21" s="159">
        <v>63</v>
      </c>
      <c r="M21" s="159">
        <v>343</v>
      </c>
      <c r="N21" s="159">
        <v>281</v>
      </c>
      <c r="O21" s="159">
        <v>81</v>
      </c>
      <c r="P21" s="159">
        <v>119</v>
      </c>
      <c r="Q21" s="159">
        <v>855</v>
      </c>
      <c r="R21" s="159">
        <v>79</v>
      </c>
      <c r="S21" s="159">
        <v>87</v>
      </c>
      <c r="T21" s="159">
        <v>61</v>
      </c>
      <c r="U21" s="159">
        <v>70</v>
      </c>
      <c r="V21" s="159">
        <v>149</v>
      </c>
      <c r="W21" s="159">
        <v>123</v>
      </c>
      <c r="X21" s="159">
        <v>24</v>
      </c>
      <c r="Y21" s="159">
        <v>38</v>
      </c>
      <c r="Z21" s="159">
        <v>41</v>
      </c>
      <c r="AA21" s="159">
        <v>37</v>
      </c>
      <c r="AB21" s="159">
        <v>67</v>
      </c>
      <c r="AC21" s="159">
        <v>79</v>
      </c>
      <c r="AD21" s="159">
        <v>195</v>
      </c>
      <c r="AE21" s="162">
        <v>37</v>
      </c>
      <c r="AF21" s="157"/>
      <c r="AG21" s="127" t="s">
        <v>103</v>
      </c>
      <c r="AH21" s="122"/>
      <c r="AI21" s="579"/>
    </row>
    <row r="22" spans="2:35" s="79" customFormat="1" ht="9.9499999999999993" customHeight="1">
      <c r="B22" s="547"/>
      <c r="C22" s="76"/>
      <c r="D22" s="163"/>
      <c r="E22" s="161" t="s">
        <v>104</v>
      </c>
      <c r="F22" s="86" t="s">
        <v>69</v>
      </c>
      <c r="G22" s="158">
        <v>12843</v>
      </c>
      <c r="H22" s="159">
        <v>12026</v>
      </c>
      <c r="I22" s="159">
        <v>3941</v>
      </c>
      <c r="J22" s="159">
        <v>4890</v>
      </c>
      <c r="K22" s="164">
        <v>515</v>
      </c>
      <c r="L22" s="159">
        <v>370</v>
      </c>
      <c r="M22" s="159">
        <v>1906</v>
      </c>
      <c r="N22" s="159">
        <v>1385</v>
      </c>
      <c r="O22" s="159">
        <v>333</v>
      </c>
      <c r="P22" s="159">
        <v>381</v>
      </c>
      <c r="Q22" s="159">
        <v>3195</v>
      </c>
      <c r="R22" s="159">
        <v>303</v>
      </c>
      <c r="S22" s="159">
        <v>323</v>
      </c>
      <c r="T22" s="159">
        <v>262</v>
      </c>
      <c r="U22" s="159">
        <v>169</v>
      </c>
      <c r="V22" s="159">
        <v>623</v>
      </c>
      <c r="W22" s="159">
        <v>400</v>
      </c>
      <c r="X22" s="159">
        <v>114</v>
      </c>
      <c r="Y22" s="159">
        <v>137</v>
      </c>
      <c r="Z22" s="159">
        <v>187</v>
      </c>
      <c r="AA22" s="159">
        <v>160</v>
      </c>
      <c r="AB22" s="159">
        <v>188</v>
      </c>
      <c r="AC22" s="159">
        <v>329</v>
      </c>
      <c r="AD22" s="159">
        <v>658</v>
      </c>
      <c r="AE22" s="162">
        <v>159</v>
      </c>
      <c r="AF22" s="157"/>
      <c r="AG22" s="127" t="s">
        <v>104</v>
      </c>
      <c r="AH22" s="122"/>
      <c r="AI22" s="579"/>
    </row>
    <row r="23" spans="2:35" s="79" customFormat="1" ht="9.9499999999999993" customHeight="1">
      <c r="B23" s="547"/>
      <c r="C23" s="76"/>
      <c r="D23" s="163"/>
      <c r="E23" s="161" t="s">
        <v>105</v>
      </c>
      <c r="F23" s="86" t="s">
        <v>258</v>
      </c>
      <c r="G23" s="158">
        <v>1674</v>
      </c>
      <c r="H23" s="159">
        <v>1597</v>
      </c>
      <c r="I23" s="159">
        <v>545</v>
      </c>
      <c r="J23" s="159">
        <v>678</v>
      </c>
      <c r="K23" s="164">
        <v>66</v>
      </c>
      <c r="L23" s="159">
        <v>63</v>
      </c>
      <c r="M23" s="159">
        <v>234</v>
      </c>
      <c r="N23" s="159">
        <v>219</v>
      </c>
      <c r="O23" s="159">
        <v>49</v>
      </c>
      <c r="P23" s="159">
        <v>47</v>
      </c>
      <c r="Q23" s="159">
        <v>374</v>
      </c>
      <c r="R23" s="159">
        <v>36</v>
      </c>
      <c r="S23" s="159">
        <v>46</v>
      </c>
      <c r="T23" s="159">
        <v>34</v>
      </c>
      <c r="U23" s="159">
        <v>19</v>
      </c>
      <c r="V23" s="159">
        <v>83</v>
      </c>
      <c r="W23" s="159">
        <v>54</v>
      </c>
      <c r="X23" s="159">
        <v>11</v>
      </c>
      <c r="Y23" s="159">
        <v>16</v>
      </c>
      <c r="Z23" s="159">
        <v>14</v>
      </c>
      <c r="AA23" s="159">
        <v>16</v>
      </c>
      <c r="AB23" s="159">
        <v>12</v>
      </c>
      <c r="AC23" s="159">
        <v>33</v>
      </c>
      <c r="AD23" s="159">
        <v>62</v>
      </c>
      <c r="AE23" s="162">
        <v>15</v>
      </c>
      <c r="AF23" s="157"/>
      <c r="AG23" s="127" t="s">
        <v>105</v>
      </c>
      <c r="AH23" s="122"/>
      <c r="AI23" s="579"/>
    </row>
    <row r="24" spans="2:35" s="79" customFormat="1" ht="9.9499999999999993" customHeight="1">
      <c r="B24" s="547"/>
      <c r="C24" s="76"/>
      <c r="D24" s="163"/>
      <c r="E24" s="161" t="s">
        <v>107</v>
      </c>
      <c r="F24" s="90" t="s">
        <v>259</v>
      </c>
      <c r="G24" s="158">
        <v>893</v>
      </c>
      <c r="H24" s="159">
        <v>868</v>
      </c>
      <c r="I24" s="159">
        <v>378</v>
      </c>
      <c r="J24" s="159">
        <v>361</v>
      </c>
      <c r="K24" s="164">
        <v>42</v>
      </c>
      <c r="L24" s="159">
        <v>24</v>
      </c>
      <c r="M24" s="159">
        <v>151</v>
      </c>
      <c r="N24" s="159">
        <v>95</v>
      </c>
      <c r="O24" s="159">
        <v>23</v>
      </c>
      <c r="P24" s="159">
        <v>26</v>
      </c>
      <c r="Q24" s="159">
        <v>129</v>
      </c>
      <c r="R24" s="159">
        <v>11</v>
      </c>
      <c r="S24" s="159">
        <v>14</v>
      </c>
      <c r="T24" s="159">
        <v>20</v>
      </c>
      <c r="U24" s="159">
        <v>5</v>
      </c>
      <c r="V24" s="159">
        <v>38</v>
      </c>
      <c r="W24" s="159">
        <v>14</v>
      </c>
      <c r="X24" s="159">
        <v>1</v>
      </c>
      <c r="Y24" s="159">
        <v>5</v>
      </c>
      <c r="Z24" s="159">
        <v>7</v>
      </c>
      <c r="AA24" s="159">
        <v>4</v>
      </c>
      <c r="AB24" s="159">
        <v>5</v>
      </c>
      <c r="AC24" s="159">
        <v>5</v>
      </c>
      <c r="AD24" s="159">
        <v>21</v>
      </c>
      <c r="AE24" s="162">
        <v>4</v>
      </c>
      <c r="AF24" s="157"/>
      <c r="AG24" s="127" t="s">
        <v>107</v>
      </c>
      <c r="AH24" s="122"/>
      <c r="AI24" s="579"/>
    </row>
    <row r="25" spans="2:35" s="79" customFormat="1" ht="9.9499999999999993" customHeight="1">
      <c r="B25" s="547"/>
      <c r="C25" s="76"/>
      <c r="D25" s="163"/>
      <c r="E25" s="161" t="s">
        <v>108</v>
      </c>
      <c r="F25" s="91" t="s">
        <v>74</v>
      </c>
      <c r="G25" s="158">
        <v>1529</v>
      </c>
      <c r="H25" s="159">
        <v>1461</v>
      </c>
      <c r="I25" s="159">
        <v>562</v>
      </c>
      <c r="J25" s="159">
        <v>634</v>
      </c>
      <c r="K25" s="164">
        <v>76</v>
      </c>
      <c r="L25" s="159">
        <v>49</v>
      </c>
      <c r="M25" s="159">
        <v>274</v>
      </c>
      <c r="N25" s="159">
        <v>158</v>
      </c>
      <c r="O25" s="159">
        <v>35</v>
      </c>
      <c r="P25" s="159">
        <v>42</v>
      </c>
      <c r="Q25" s="159">
        <v>265</v>
      </c>
      <c r="R25" s="159">
        <v>43</v>
      </c>
      <c r="S25" s="159">
        <v>31</v>
      </c>
      <c r="T25" s="159">
        <v>30</v>
      </c>
      <c r="U25" s="159">
        <v>12</v>
      </c>
      <c r="V25" s="159">
        <v>63</v>
      </c>
      <c r="W25" s="159">
        <v>27</v>
      </c>
      <c r="X25" s="159">
        <v>6</v>
      </c>
      <c r="Y25" s="159">
        <v>8</v>
      </c>
      <c r="Z25" s="159">
        <v>16</v>
      </c>
      <c r="AA25" s="159">
        <v>6</v>
      </c>
      <c r="AB25" s="159">
        <v>7</v>
      </c>
      <c r="AC25" s="159">
        <v>16</v>
      </c>
      <c r="AD25" s="159">
        <v>50</v>
      </c>
      <c r="AE25" s="162">
        <v>18</v>
      </c>
      <c r="AF25" s="157"/>
      <c r="AG25" s="127" t="s">
        <v>108</v>
      </c>
      <c r="AH25" s="122"/>
      <c r="AI25" s="579"/>
    </row>
    <row r="26" spans="2:35" s="79" customFormat="1" ht="9.9499999999999993" customHeight="1">
      <c r="B26" s="547"/>
      <c r="C26" s="76"/>
      <c r="D26" s="163"/>
      <c r="E26" s="161" t="s">
        <v>109</v>
      </c>
      <c r="F26" s="90" t="s">
        <v>260</v>
      </c>
      <c r="G26" s="158">
        <v>4461</v>
      </c>
      <c r="H26" s="159">
        <v>4180</v>
      </c>
      <c r="I26" s="159">
        <v>1677</v>
      </c>
      <c r="J26" s="159">
        <v>1673</v>
      </c>
      <c r="K26" s="164">
        <v>210</v>
      </c>
      <c r="L26" s="159">
        <v>118</v>
      </c>
      <c r="M26" s="159">
        <v>636</v>
      </c>
      <c r="N26" s="159">
        <v>399</v>
      </c>
      <c r="O26" s="159">
        <v>169</v>
      </c>
      <c r="P26" s="159">
        <v>141</v>
      </c>
      <c r="Q26" s="159">
        <v>830</v>
      </c>
      <c r="R26" s="159">
        <v>86</v>
      </c>
      <c r="S26" s="159">
        <v>90</v>
      </c>
      <c r="T26" s="159">
        <v>65</v>
      </c>
      <c r="U26" s="159">
        <v>42</v>
      </c>
      <c r="V26" s="159">
        <v>206</v>
      </c>
      <c r="W26" s="159">
        <v>111</v>
      </c>
      <c r="X26" s="159">
        <v>19</v>
      </c>
      <c r="Y26" s="159">
        <v>31</v>
      </c>
      <c r="Z26" s="159">
        <v>38</v>
      </c>
      <c r="AA26" s="159">
        <v>33</v>
      </c>
      <c r="AB26" s="159">
        <v>39</v>
      </c>
      <c r="AC26" s="159">
        <v>70</v>
      </c>
      <c r="AD26" s="159">
        <v>231</v>
      </c>
      <c r="AE26" s="162">
        <v>50</v>
      </c>
      <c r="AF26" s="157"/>
      <c r="AG26" s="127" t="s">
        <v>109</v>
      </c>
      <c r="AH26" s="122"/>
      <c r="AI26" s="579"/>
    </row>
    <row r="27" spans="2:35" s="79" customFormat="1" ht="9.9499999999999993" customHeight="1">
      <c r="B27" s="547"/>
      <c r="C27" s="76"/>
      <c r="D27" s="163"/>
      <c r="E27" s="161" t="s">
        <v>111</v>
      </c>
      <c r="F27" s="91" t="s">
        <v>78</v>
      </c>
      <c r="G27" s="158">
        <v>2960</v>
      </c>
      <c r="H27" s="159">
        <v>2748</v>
      </c>
      <c r="I27" s="159">
        <v>921</v>
      </c>
      <c r="J27" s="159">
        <v>1131</v>
      </c>
      <c r="K27" s="164">
        <v>144</v>
      </c>
      <c r="L27" s="159">
        <v>83</v>
      </c>
      <c r="M27" s="159">
        <v>389</v>
      </c>
      <c r="N27" s="159">
        <v>328</v>
      </c>
      <c r="O27" s="159">
        <v>93</v>
      </c>
      <c r="P27" s="159">
        <v>94</v>
      </c>
      <c r="Q27" s="159">
        <v>696</v>
      </c>
      <c r="R27" s="159">
        <v>54</v>
      </c>
      <c r="S27" s="159">
        <v>76</v>
      </c>
      <c r="T27" s="159">
        <v>48</v>
      </c>
      <c r="U27" s="159">
        <v>34</v>
      </c>
      <c r="V27" s="159">
        <v>156</v>
      </c>
      <c r="W27" s="159">
        <v>101</v>
      </c>
      <c r="X27" s="159">
        <v>24</v>
      </c>
      <c r="Y27" s="159">
        <v>24</v>
      </c>
      <c r="Z27" s="159">
        <v>44</v>
      </c>
      <c r="AA27" s="159">
        <v>41</v>
      </c>
      <c r="AB27" s="159">
        <v>40</v>
      </c>
      <c r="AC27" s="159">
        <v>54</v>
      </c>
      <c r="AD27" s="159">
        <v>171</v>
      </c>
      <c r="AE27" s="162">
        <v>41</v>
      </c>
      <c r="AF27" s="157"/>
      <c r="AG27" s="127" t="s">
        <v>111</v>
      </c>
      <c r="AH27" s="122"/>
      <c r="AI27" s="579"/>
    </row>
    <row r="28" spans="2:35" s="79" customFormat="1" ht="9.9499999999999993" customHeight="1">
      <c r="B28" s="547"/>
      <c r="C28" s="76"/>
      <c r="D28" s="163"/>
      <c r="E28" s="161" t="s">
        <v>112</v>
      </c>
      <c r="F28" s="86" t="s">
        <v>113</v>
      </c>
      <c r="G28" s="158">
        <v>4948</v>
      </c>
      <c r="H28" s="159">
        <v>4783</v>
      </c>
      <c r="I28" s="159">
        <v>1861</v>
      </c>
      <c r="J28" s="159">
        <v>2172</v>
      </c>
      <c r="K28" s="164">
        <v>203</v>
      </c>
      <c r="L28" s="159">
        <v>179</v>
      </c>
      <c r="M28" s="159">
        <v>745</v>
      </c>
      <c r="N28" s="159">
        <v>769</v>
      </c>
      <c r="O28" s="159">
        <v>166</v>
      </c>
      <c r="P28" s="159">
        <v>110</v>
      </c>
      <c r="Q28" s="159">
        <v>750</v>
      </c>
      <c r="R28" s="159">
        <v>98</v>
      </c>
      <c r="S28" s="159">
        <v>121</v>
      </c>
      <c r="T28" s="159">
        <v>71</v>
      </c>
      <c r="U28" s="159">
        <v>37</v>
      </c>
      <c r="V28" s="159">
        <v>212</v>
      </c>
      <c r="W28" s="159">
        <v>74</v>
      </c>
      <c r="X28" s="159">
        <v>17</v>
      </c>
      <c r="Y28" s="159">
        <v>19</v>
      </c>
      <c r="Z28" s="159">
        <v>22</v>
      </c>
      <c r="AA28" s="159">
        <v>18</v>
      </c>
      <c r="AB28" s="159">
        <v>18</v>
      </c>
      <c r="AC28" s="159">
        <v>43</v>
      </c>
      <c r="AD28" s="159">
        <v>133</v>
      </c>
      <c r="AE28" s="162">
        <v>32</v>
      </c>
      <c r="AF28" s="157"/>
      <c r="AG28" s="127" t="s">
        <v>112</v>
      </c>
      <c r="AH28" s="122"/>
      <c r="AI28" s="579"/>
    </row>
    <row r="29" spans="2:35" s="79" customFormat="1" ht="9.9499999999999993" customHeight="1">
      <c r="B29" s="547"/>
      <c r="C29" s="76"/>
      <c r="D29" s="163"/>
      <c r="E29" s="161" t="s">
        <v>114</v>
      </c>
      <c r="F29" s="86" t="s">
        <v>82</v>
      </c>
      <c r="G29" s="158">
        <v>12569</v>
      </c>
      <c r="H29" s="159">
        <v>11796</v>
      </c>
      <c r="I29" s="159">
        <v>4067</v>
      </c>
      <c r="J29" s="159">
        <v>4784</v>
      </c>
      <c r="K29" s="164">
        <v>565</v>
      </c>
      <c r="L29" s="159">
        <v>391</v>
      </c>
      <c r="M29" s="159">
        <v>1625</v>
      </c>
      <c r="N29" s="159">
        <v>1422</v>
      </c>
      <c r="O29" s="159">
        <v>348</v>
      </c>
      <c r="P29" s="159">
        <v>433</v>
      </c>
      <c r="Q29" s="159">
        <v>2945</v>
      </c>
      <c r="R29" s="159">
        <v>308</v>
      </c>
      <c r="S29" s="159">
        <v>299</v>
      </c>
      <c r="T29" s="159">
        <v>232</v>
      </c>
      <c r="U29" s="159">
        <v>147</v>
      </c>
      <c r="V29" s="159">
        <v>557</v>
      </c>
      <c r="W29" s="159">
        <v>402</v>
      </c>
      <c r="X29" s="159">
        <v>86</v>
      </c>
      <c r="Y29" s="159">
        <v>112</v>
      </c>
      <c r="Z29" s="159">
        <v>178</v>
      </c>
      <c r="AA29" s="159">
        <v>156</v>
      </c>
      <c r="AB29" s="159">
        <v>168</v>
      </c>
      <c r="AC29" s="159">
        <v>300</v>
      </c>
      <c r="AD29" s="159">
        <v>625</v>
      </c>
      <c r="AE29" s="162">
        <v>148</v>
      </c>
      <c r="AF29" s="157"/>
      <c r="AG29" s="127" t="s">
        <v>114</v>
      </c>
      <c r="AH29" s="122"/>
      <c r="AI29" s="579"/>
    </row>
    <row r="30" spans="2:35" s="108" customFormat="1" ht="9.9499999999999993" customHeight="1">
      <c r="B30" s="547"/>
      <c r="C30" s="76"/>
      <c r="D30" s="163"/>
      <c r="E30" s="161" t="s">
        <v>116</v>
      </c>
      <c r="F30" s="86" t="s">
        <v>81</v>
      </c>
      <c r="G30" s="158">
        <v>848</v>
      </c>
      <c r="H30" s="159">
        <v>714</v>
      </c>
      <c r="I30" s="159">
        <v>192</v>
      </c>
      <c r="J30" s="159">
        <v>280</v>
      </c>
      <c r="K30" s="164">
        <v>34</v>
      </c>
      <c r="L30" s="159">
        <v>26</v>
      </c>
      <c r="M30" s="159">
        <v>94</v>
      </c>
      <c r="N30" s="159">
        <v>79</v>
      </c>
      <c r="O30" s="159">
        <v>18</v>
      </c>
      <c r="P30" s="159">
        <v>29</v>
      </c>
      <c r="Q30" s="159">
        <v>242</v>
      </c>
      <c r="R30" s="159">
        <v>23</v>
      </c>
      <c r="S30" s="164">
        <v>22</v>
      </c>
      <c r="T30" s="164">
        <v>16</v>
      </c>
      <c r="U30" s="164">
        <v>6</v>
      </c>
      <c r="V30" s="164">
        <v>33</v>
      </c>
      <c r="W30" s="164">
        <v>22</v>
      </c>
      <c r="X30" s="164">
        <v>9</v>
      </c>
      <c r="Y30" s="164">
        <v>13</v>
      </c>
      <c r="Z30" s="164">
        <v>22</v>
      </c>
      <c r="AA30" s="164">
        <v>24</v>
      </c>
      <c r="AB30" s="164">
        <v>20</v>
      </c>
      <c r="AC30" s="164">
        <v>32</v>
      </c>
      <c r="AD30" s="164">
        <v>77</v>
      </c>
      <c r="AE30" s="165">
        <v>57</v>
      </c>
      <c r="AF30" s="166"/>
      <c r="AG30" s="127" t="s">
        <v>116</v>
      </c>
      <c r="AH30" s="135"/>
      <c r="AI30" s="579"/>
    </row>
    <row r="31" spans="2:35" s="79" customFormat="1" ht="9.9499999999999993" customHeight="1">
      <c r="B31" s="547"/>
      <c r="C31" s="76"/>
      <c r="D31" s="163"/>
      <c r="E31" s="161" t="s">
        <v>117</v>
      </c>
      <c r="F31" s="167" t="s">
        <v>83</v>
      </c>
      <c r="G31" s="158">
        <v>4152</v>
      </c>
      <c r="H31" s="159">
        <v>3861</v>
      </c>
      <c r="I31" s="159">
        <v>1356</v>
      </c>
      <c r="J31" s="159">
        <v>1393</v>
      </c>
      <c r="K31" s="164">
        <v>217</v>
      </c>
      <c r="L31" s="159">
        <v>91</v>
      </c>
      <c r="M31" s="159">
        <v>418</v>
      </c>
      <c r="N31" s="159">
        <v>435</v>
      </c>
      <c r="O31" s="159">
        <v>90</v>
      </c>
      <c r="P31" s="159">
        <v>142</v>
      </c>
      <c r="Q31" s="159">
        <v>1112</v>
      </c>
      <c r="R31" s="159">
        <v>136</v>
      </c>
      <c r="S31" s="159">
        <v>125</v>
      </c>
      <c r="T31" s="159">
        <v>99</v>
      </c>
      <c r="U31" s="159">
        <v>58</v>
      </c>
      <c r="V31" s="159">
        <v>210</v>
      </c>
      <c r="W31" s="159">
        <v>173</v>
      </c>
      <c r="X31" s="159">
        <v>28</v>
      </c>
      <c r="Y31" s="159">
        <v>30</v>
      </c>
      <c r="Z31" s="159">
        <v>60</v>
      </c>
      <c r="AA31" s="159">
        <v>36</v>
      </c>
      <c r="AB31" s="159">
        <v>54</v>
      </c>
      <c r="AC31" s="159">
        <v>103</v>
      </c>
      <c r="AD31" s="159">
        <v>234</v>
      </c>
      <c r="AE31" s="162">
        <v>57</v>
      </c>
      <c r="AF31" s="157"/>
      <c r="AG31" s="127" t="s">
        <v>117</v>
      </c>
      <c r="AH31" s="122"/>
      <c r="AI31" s="579"/>
    </row>
    <row r="32" spans="2:35" s="79" customFormat="1" ht="9.9499999999999993" customHeight="1">
      <c r="B32" s="547"/>
      <c r="C32" s="76"/>
      <c r="D32" s="163"/>
      <c r="E32" s="161" t="s">
        <v>119</v>
      </c>
      <c r="F32" s="168" t="s">
        <v>84</v>
      </c>
      <c r="G32" s="158">
        <v>3584</v>
      </c>
      <c r="H32" s="159">
        <v>3379</v>
      </c>
      <c r="I32" s="159">
        <v>1140</v>
      </c>
      <c r="J32" s="159">
        <v>1316</v>
      </c>
      <c r="K32" s="164">
        <v>93</v>
      </c>
      <c r="L32" s="159">
        <v>144</v>
      </c>
      <c r="M32" s="159">
        <v>405</v>
      </c>
      <c r="N32" s="159">
        <v>513</v>
      </c>
      <c r="O32" s="159">
        <v>72</v>
      </c>
      <c r="P32" s="159">
        <v>89</v>
      </c>
      <c r="Q32" s="159">
        <v>923</v>
      </c>
      <c r="R32" s="159">
        <v>86</v>
      </c>
      <c r="S32" s="159">
        <v>66</v>
      </c>
      <c r="T32" s="159">
        <v>54</v>
      </c>
      <c r="U32" s="159">
        <v>18</v>
      </c>
      <c r="V32" s="159">
        <v>495</v>
      </c>
      <c r="W32" s="159">
        <v>71</v>
      </c>
      <c r="X32" s="159">
        <v>12</v>
      </c>
      <c r="Y32" s="159">
        <v>21</v>
      </c>
      <c r="Z32" s="159">
        <v>39</v>
      </c>
      <c r="AA32" s="159">
        <v>13</v>
      </c>
      <c r="AB32" s="159">
        <v>17</v>
      </c>
      <c r="AC32" s="159">
        <v>31</v>
      </c>
      <c r="AD32" s="159">
        <v>153</v>
      </c>
      <c r="AE32" s="162">
        <v>52</v>
      </c>
      <c r="AF32" s="157"/>
      <c r="AG32" s="127" t="s">
        <v>119</v>
      </c>
      <c r="AH32" s="122"/>
      <c r="AI32" s="579"/>
    </row>
    <row r="33" spans="2:35" s="79" customFormat="1" ht="3" customHeight="1">
      <c r="B33" s="547"/>
      <c r="C33" s="76"/>
      <c r="D33" s="163"/>
      <c r="E33" s="163"/>
      <c r="F33" s="163"/>
      <c r="G33" s="158"/>
      <c r="H33" s="159"/>
      <c r="I33" s="159"/>
      <c r="J33" s="159"/>
      <c r="K33" s="164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62"/>
      <c r="AF33" s="157"/>
      <c r="AG33" s="127"/>
      <c r="AH33" s="122"/>
      <c r="AI33" s="579"/>
    </row>
    <row r="34" spans="2:35" s="79" customFormat="1" ht="9.9499999999999993" customHeight="1">
      <c r="B34" s="547"/>
      <c r="C34" s="76"/>
      <c r="D34" s="548" t="s">
        <v>86</v>
      </c>
      <c r="E34" s="548"/>
      <c r="F34" s="548"/>
      <c r="G34" s="158">
        <v>5582</v>
      </c>
      <c r="H34" s="159">
        <v>5047</v>
      </c>
      <c r="I34" s="159">
        <v>1361</v>
      </c>
      <c r="J34" s="159">
        <v>1535</v>
      </c>
      <c r="K34" s="164">
        <v>221</v>
      </c>
      <c r="L34" s="159">
        <v>95</v>
      </c>
      <c r="M34" s="159">
        <v>609</v>
      </c>
      <c r="N34" s="159">
        <v>357</v>
      </c>
      <c r="O34" s="159">
        <v>133</v>
      </c>
      <c r="P34" s="159">
        <v>120</v>
      </c>
      <c r="Q34" s="159">
        <v>2151</v>
      </c>
      <c r="R34" s="159">
        <v>240</v>
      </c>
      <c r="S34" s="159">
        <v>143</v>
      </c>
      <c r="T34" s="159">
        <v>94</v>
      </c>
      <c r="U34" s="159">
        <v>68</v>
      </c>
      <c r="V34" s="159">
        <v>264</v>
      </c>
      <c r="W34" s="159">
        <v>144</v>
      </c>
      <c r="X34" s="159">
        <v>153</v>
      </c>
      <c r="Y34" s="159">
        <v>119</v>
      </c>
      <c r="Z34" s="159">
        <v>169</v>
      </c>
      <c r="AA34" s="159">
        <v>250</v>
      </c>
      <c r="AB34" s="159">
        <v>360</v>
      </c>
      <c r="AC34" s="159">
        <v>147</v>
      </c>
      <c r="AD34" s="159">
        <v>411</v>
      </c>
      <c r="AE34" s="162">
        <v>124</v>
      </c>
      <c r="AF34" s="157"/>
      <c r="AG34" s="127" t="s">
        <v>213</v>
      </c>
      <c r="AH34" s="122"/>
      <c r="AI34" s="579"/>
    </row>
    <row r="35" spans="2:35" s="79" customFormat="1" ht="3" customHeight="1">
      <c r="B35" s="102"/>
      <c r="C35" s="102"/>
      <c r="D35" s="103"/>
      <c r="E35" s="103"/>
      <c r="F35" s="103"/>
      <c r="G35" s="169"/>
      <c r="H35" s="164"/>
      <c r="I35" s="164"/>
      <c r="J35" s="164"/>
      <c r="K35" s="164"/>
      <c r="L35" s="164"/>
      <c r="M35" s="164"/>
      <c r="N35" s="164"/>
      <c r="O35" s="164"/>
      <c r="P35" s="164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62"/>
      <c r="AF35" s="157"/>
      <c r="AG35" s="170"/>
      <c r="AH35" s="122"/>
      <c r="AI35" s="171"/>
    </row>
    <row r="36" spans="2:35" s="79" customFormat="1" ht="9.9499999999999993" customHeight="1">
      <c r="B36" s="76"/>
      <c r="C36" s="76"/>
      <c r="D36" s="542" t="s">
        <v>57</v>
      </c>
      <c r="E36" s="542"/>
      <c r="F36" s="542"/>
      <c r="G36" s="443">
        <v>44465</v>
      </c>
      <c r="H36" s="444">
        <v>40300</v>
      </c>
      <c r="I36" s="444">
        <v>11543</v>
      </c>
      <c r="J36" s="444">
        <v>14342</v>
      </c>
      <c r="K36" s="444">
        <v>1724</v>
      </c>
      <c r="L36" s="444">
        <v>1114</v>
      </c>
      <c r="M36" s="444">
        <v>5068</v>
      </c>
      <c r="N36" s="444">
        <v>4136</v>
      </c>
      <c r="O36" s="444">
        <v>1003</v>
      </c>
      <c r="P36" s="444">
        <v>1297</v>
      </c>
      <c r="Q36" s="444">
        <v>14415</v>
      </c>
      <c r="R36" s="444">
        <v>1436</v>
      </c>
      <c r="S36" s="444">
        <v>1164</v>
      </c>
      <c r="T36" s="444">
        <v>803</v>
      </c>
      <c r="U36" s="444">
        <v>560</v>
      </c>
      <c r="V36" s="444">
        <v>2616</v>
      </c>
      <c r="W36" s="444">
        <v>1535</v>
      </c>
      <c r="X36" s="444">
        <v>622</v>
      </c>
      <c r="Y36" s="444">
        <v>867</v>
      </c>
      <c r="Z36" s="444">
        <v>1007</v>
      </c>
      <c r="AA36" s="444">
        <v>1324</v>
      </c>
      <c r="AB36" s="444">
        <v>1278</v>
      </c>
      <c r="AC36" s="444">
        <v>1203</v>
      </c>
      <c r="AD36" s="444">
        <v>3128</v>
      </c>
      <c r="AE36" s="444">
        <v>1037</v>
      </c>
      <c r="AF36" s="445"/>
      <c r="AG36" s="442" t="s">
        <v>57</v>
      </c>
      <c r="AH36" s="122"/>
      <c r="AI36" s="551" t="s">
        <v>87</v>
      </c>
    </row>
    <row r="37" spans="2:35" s="79" customFormat="1" ht="9.9499999999999993" customHeight="1">
      <c r="B37" s="547" t="s">
        <v>87</v>
      </c>
      <c r="C37" s="76"/>
      <c r="D37" s="548" t="s">
        <v>59</v>
      </c>
      <c r="E37" s="548"/>
      <c r="F37" s="548"/>
      <c r="G37" s="158">
        <v>6405</v>
      </c>
      <c r="H37" s="159">
        <v>4978</v>
      </c>
      <c r="I37" s="159">
        <v>257</v>
      </c>
      <c r="J37" s="159">
        <v>444</v>
      </c>
      <c r="K37" s="159">
        <v>104</v>
      </c>
      <c r="L37" s="159">
        <v>27</v>
      </c>
      <c r="M37" s="159">
        <v>114</v>
      </c>
      <c r="N37" s="159">
        <v>108</v>
      </c>
      <c r="O37" s="159">
        <v>26</v>
      </c>
      <c r="P37" s="159">
        <v>65</v>
      </c>
      <c r="Q37" s="159">
        <v>4277</v>
      </c>
      <c r="R37" s="159">
        <v>385</v>
      </c>
      <c r="S37" s="159">
        <v>168</v>
      </c>
      <c r="T37" s="159">
        <v>82</v>
      </c>
      <c r="U37" s="159">
        <v>63</v>
      </c>
      <c r="V37" s="159">
        <v>421</v>
      </c>
      <c r="W37" s="159">
        <v>278</v>
      </c>
      <c r="X37" s="159">
        <v>266</v>
      </c>
      <c r="Y37" s="159">
        <v>435</v>
      </c>
      <c r="Z37" s="159">
        <v>427</v>
      </c>
      <c r="AA37" s="159">
        <v>781</v>
      </c>
      <c r="AB37" s="159">
        <v>605</v>
      </c>
      <c r="AC37" s="159">
        <v>366</v>
      </c>
      <c r="AD37" s="159">
        <v>950</v>
      </c>
      <c r="AE37" s="173">
        <v>477</v>
      </c>
      <c r="AF37" s="157"/>
      <c r="AG37" s="85" t="s">
        <v>205</v>
      </c>
      <c r="AH37" s="122"/>
      <c r="AI37" s="576"/>
    </row>
    <row r="38" spans="2:35" s="79" customFormat="1" ht="9.9499999999999993" customHeight="1">
      <c r="B38" s="547"/>
      <c r="C38" s="76"/>
      <c r="D38" s="160"/>
      <c r="E38" s="161" t="s">
        <v>261</v>
      </c>
      <c r="F38" s="86" t="s">
        <v>60</v>
      </c>
      <c r="G38" s="158">
        <v>6399</v>
      </c>
      <c r="H38" s="159">
        <v>4972</v>
      </c>
      <c r="I38" s="159">
        <v>256</v>
      </c>
      <c r="J38" s="159">
        <v>441</v>
      </c>
      <c r="K38" s="159">
        <v>104</v>
      </c>
      <c r="L38" s="159">
        <v>27</v>
      </c>
      <c r="M38" s="159">
        <v>114</v>
      </c>
      <c r="N38" s="159">
        <v>107</v>
      </c>
      <c r="O38" s="159">
        <v>26</v>
      </c>
      <c r="P38" s="159">
        <v>63</v>
      </c>
      <c r="Q38" s="159">
        <v>4275</v>
      </c>
      <c r="R38" s="159">
        <v>385</v>
      </c>
      <c r="S38" s="159">
        <v>168</v>
      </c>
      <c r="T38" s="159">
        <v>82</v>
      </c>
      <c r="U38" s="159">
        <v>61</v>
      </c>
      <c r="V38" s="159">
        <v>421</v>
      </c>
      <c r="W38" s="159">
        <v>278</v>
      </c>
      <c r="X38" s="159">
        <v>266</v>
      </c>
      <c r="Y38" s="159">
        <v>435</v>
      </c>
      <c r="Z38" s="159">
        <v>427</v>
      </c>
      <c r="AA38" s="159">
        <v>781</v>
      </c>
      <c r="AB38" s="159">
        <v>605</v>
      </c>
      <c r="AC38" s="159">
        <v>366</v>
      </c>
      <c r="AD38" s="159">
        <v>950</v>
      </c>
      <c r="AE38" s="162">
        <v>477</v>
      </c>
      <c r="AF38" s="157"/>
      <c r="AG38" s="127" t="s">
        <v>261</v>
      </c>
      <c r="AH38" s="122"/>
      <c r="AI38" s="576"/>
    </row>
    <row r="39" spans="2:35" s="79" customFormat="1" ht="9.9499999999999993" customHeight="1">
      <c r="B39" s="547"/>
      <c r="C39" s="76"/>
      <c r="D39" s="160"/>
      <c r="E39" s="161"/>
      <c r="F39" s="86" t="s">
        <v>61</v>
      </c>
      <c r="G39" s="158">
        <v>6342</v>
      </c>
      <c r="H39" s="159">
        <v>4926</v>
      </c>
      <c r="I39" s="159">
        <v>248</v>
      </c>
      <c r="J39" s="159">
        <v>423</v>
      </c>
      <c r="K39" s="159">
        <v>97</v>
      </c>
      <c r="L39" s="159">
        <v>26</v>
      </c>
      <c r="M39" s="159">
        <v>110</v>
      </c>
      <c r="N39" s="159">
        <v>104</v>
      </c>
      <c r="O39" s="159">
        <v>26</v>
      </c>
      <c r="P39" s="159">
        <v>60</v>
      </c>
      <c r="Q39" s="159">
        <v>4255</v>
      </c>
      <c r="R39" s="159">
        <v>384</v>
      </c>
      <c r="S39" s="159">
        <v>166</v>
      </c>
      <c r="T39" s="159">
        <v>80</v>
      </c>
      <c r="U39" s="159">
        <v>61</v>
      </c>
      <c r="V39" s="159">
        <v>418</v>
      </c>
      <c r="W39" s="159">
        <v>274</v>
      </c>
      <c r="X39" s="159">
        <v>264</v>
      </c>
      <c r="Y39" s="159">
        <v>434</v>
      </c>
      <c r="Z39" s="159">
        <v>427</v>
      </c>
      <c r="AA39" s="159">
        <v>781</v>
      </c>
      <c r="AB39" s="159">
        <v>605</v>
      </c>
      <c r="AC39" s="159">
        <v>361</v>
      </c>
      <c r="AD39" s="159">
        <v>944</v>
      </c>
      <c r="AE39" s="162">
        <v>472</v>
      </c>
      <c r="AF39" s="157"/>
      <c r="AG39" s="127" t="s">
        <v>262</v>
      </c>
      <c r="AH39" s="122"/>
      <c r="AI39" s="576"/>
    </row>
    <row r="40" spans="2:35" s="79" customFormat="1" ht="9.9499999999999993" customHeight="1">
      <c r="B40" s="547"/>
      <c r="C40" s="76"/>
      <c r="D40" s="160"/>
      <c r="E40" s="161" t="s">
        <v>263</v>
      </c>
      <c r="F40" s="86" t="s">
        <v>264</v>
      </c>
      <c r="G40" s="158">
        <v>6</v>
      </c>
      <c r="H40" s="159">
        <v>6</v>
      </c>
      <c r="I40" s="159">
        <v>1</v>
      </c>
      <c r="J40" s="159">
        <v>3</v>
      </c>
      <c r="K40" s="159" t="s">
        <v>265</v>
      </c>
      <c r="L40" s="159" t="s">
        <v>265</v>
      </c>
      <c r="M40" s="159" t="s">
        <v>265</v>
      </c>
      <c r="N40" s="159">
        <v>1</v>
      </c>
      <c r="O40" s="159" t="s">
        <v>265</v>
      </c>
      <c r="P40" s="159">
        <v>2</v>
      </c>
      <c r="Q40" s="159">
        <v>2</v>
      </c>
      <c r="R40" s="159" t="s">
        <v>265</v>
      </c>
      <c r="S40" s="159" t="s">
        <v>265</v>
      </c>
      <c r="T40" s="159" t="s">
        <v>265</v>
      </c>
      <c r="U40" s="159">
        <v>2</v>
      </c>
      <c r="V40" s="159" t="s">
        <v>265</v>
      </c>
      <c r="W40" s="159" t="s">
        <v>265</v>
      </c>
      <c r="X40" s="159" t="s">
        <v>265</v>
      </c>
      <c r="Y40" s="159" t="s">
        <v>265</v>
      </c>
      <c r="Z40" s="159" t="s">
        <v>265</v>
      </c>
      <c r="AA40" s="159" t="s">
        <v>265</v>
      </c>
      <c r="AB40" s="159" t="s">
        <v>265</v>
      </c>
      <c r="AC40" s="159" t="s">
        <v>265</v>
      </c>
      <c r="AD40" s="159" t="s">
        <v>265</v>
      </c>
      <c r="AE40" s="162" t="s">
        <v>265</v>
      </c>
      <c r="AF40" s="157"/>
      <c r="AG40" s="127" t="s">
        <v>263</v>
      </c>
      <c r="AH40" s="122"/>
      <c r="AI40" s="576"/>
    </row>
    <row r="41" spans="2:35" s="79" customFormat="1" ht="3" customHeight="1">
      <c r="B41" s="547"/>
      <c r="C41" s="76"/>
      <c r="D41" s="160"/>
      <c r="E41" s="160"/>
      <c r="F41" s="160"/>
      <c r="G41" s="158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62"/>
      <c r="AF41" s="157"/>
      <c r="AG41" s="128"/>
      <c r="AH41" s="122"/>
      <c r="AI41" s="576"/>
    </row>
    <row r="42" spans="2:35" s="79" customFormat="1" ht="9.9499999999999993" customHeight="1">
      <c r="B42" s="547"/>
      <c r="C42" s="76"/>
      <c r="D42" s="548" t="s">
        <v>62</v>
      </c>
      <c r="E42" s="548"/>
      <c r="F42" s="548"/>
      <c r="G42" s="158">
        <v>9388</v>
      </c>
      <c r="H42" s="159">
        <v>8449</v>
      </c>
      <c r="I42" s="159">
        <v>2142</v>
      </c>
      <c r="J42" s="159">
        <v>3204</v>
      </c>
      <c r="K42" s="159">
        <v>426</v>
      </c>
      <c r="L42" s="159">
        <v>252</v>
      </c>
      <c r="M42" s="159">
        <v>1052</v>
      </c>
      <c r="N42" s="159">
        <v>870</v>
      </c>
      <c r="O42" s="159">
        <v>209</v>
      </c>
      <c r="P42" s="159">
        <v>395</v>
      </c>
      <c r="Q42" s="159">
        <v>3103</v>
      </c>
      <c r="R42" s="159">
        <v>309</v>
      </c>
      <c r="S42" s="159">
        <v>290</v>
      </c>
      <c r="T42" s="159">
        <v>192</v>
      </c>
      <c r="U42" s="159">
        <v>175</v>
      </c>
      <c r="V42" s="159">
        <v>541</v>
      </c>
      <c r="W42" s="159">
        <v>457</v>
      </c>
      <c r="X42" s="159">
        <v>139</v>
      </c>
      <c r="Y42" s="159">
        <v>157</v>
      </c>
      <c r="Z42" s="159">
        <v>199</v>
      </c>
      <c r="AA42" s="159">
        <v>185</v>
      </c>
      <c r="AB42" s="159">
        <v>192</v>
      </c>
      <c r="AC42" s="159">
        <v>267</v>
      </c>
      <c r="AD42" s="159">
        <v>736</v>
      </c>
      <c r="AE42" s="173">
        <v>203</v>
      </c>
      <c r="AF42" s="157"/>
      <c r="AG42" s="85" t="s">
        <v>207</v>
      </c>
      <c r="AH42" s="122"/>
      <c r="AI42" s="576"/>
    </row>
    <row r="43" spans="2:35" s="79" customFormat="1" ht="9.9499999999999993" customHeight="1">
      <c r="B43" s="547"/>
      <c r="C43" s="76"/>
      <c r="D43" s="163"/>
      <c r="E43" s="161" t="s">
        <v>266</v>
      </c>
      <c r="F43" s="90" t="s">
        <v>63</v>
      </c>
      <c r="G43" s="158">
        <v>14</v>
      </c>
      <c r="H43" s="159">
        <v>12</v>
      </c>
      <c r="I43" s="159">
        <v>4</v>
      </c>
      <c r="J43" s="159">
        <v>3</v>
      </c>
      <c r="K43" s="159">
        <v>1</v>
      </c>
      <c r="L43" s="159">
        <v>1</v>
      </c>
      <c r="M43" s="159" t="s">
        <v>265</v>
      </c>
      <c r="N43" s="159" t="s">
        <v>265</v>
      </c>
      <c r="O43" s="159">
        <v>1</v>
      </c>
      <c r="P43" s="159" t="s">
        <v>265</v>
      </c>
      <c r="Q43" s="159">
        <v>5</v>
      </c>
      <c r="R43" s="159">
        <v>2</v>
      </c>
      <c r="S43" s="159">
        <v>1</v>
      </c>
      <c r="T43" s="159" t="s">
        <v>265</v>
      </c>
      <c r="U43" s="159" t="s">
        <v>265</v>
      </c>
      <c r="V43" s="159" t="s">
        <v>265</v>
      </c>
      <c r="W43" s="159">
        <v>1</v>
      </c>
      <c r="X43" s="159">
        <v>1</v>
      </c>
      <c r="Y43" s="159" t="s">
        <v>265</v>
      </c>
      <c r="Z43" s="159" t="s">
        <v>265</v>
      </c>
      <c r="AA43" s="159" t="s">
        <v>265</v>
      </c>
      <c r="AB43" s="159" t="s">
        <v>265</v>
      </c>
      <c r="AC43" s="159" t="s">
        <v>265</v>
      </c>
      <c r="AD43" s="159">
        <v>1</v>
      </c>
      <c r="AE43" s="162">
        <v>1</v>
      </c>
      <c r="AF43" s="157"/>
      <c r="AG43" s="127" t="s">
        <v>266</v>
      </c>
      <c r="AH43" s="122"/>
      <c r="AI43" s="576"/>
    </row>
    <row r="44" spans="2:35" s="79" customFormat="1" ht="9.9499999999999993" customHeight="1">
      <c r="B44" s="547"/>
      <c r="C44" s="76"/>
      <c r="D44" s="163"/>
      <c r="E44" s="161" t="s">
        <v>267</v>
      </c>
      <c r="F44" s="86" t="s">
        <v>268</v>
      </c>
      <c r="G44" s="158">
        <v>4676</v>
      </c>
      <c r="H44" s="159">
        <v>4131</v>
      </c>
      <c r="I44" s="159">
        <v>957</v>
      </c>
      <c r="J44" s="159">
        <v>1439</v>
      </c>
      <c r="K44" s="159">
        <v>212</v>
      </c>
      <c r="L44" s="159">
        <v>107</v>
      </c>
      <c r="M44" s="159">
        <v>442</v>
      </c>
      <c r="N44" s="159">
        <v>407</v>
      </c>
      <c r="O44" s="159">
        <v>106</v>
      </c>
      <c r="P44" s="159">
        <v>165</v>
      </c>
      <c r="Q44" s="159">
        <v>1735</v>
      </c>
      <c r="R44" s="159">
        <v>181</v>
      </c>
      <c r="S44" s="159">
        <v>132</v>
      </c>
      <c r="T44" s="159">
        <v>105</v>
      </c>
      <c r="U44" s="159">
        <v>110</v>
      </c>
      <c r="V44" s="159">
        <v>326</v>
      </c>
      <c r="W44" s="159">
        <v>235</v>
      </c>
      <c r="X44" s="159">
        <v>90</v>
      </c>
      <c r="Y44" s="159">
        <v>91</v>
      </c>
      <c r="Z44" s="159">
        <v>117</v>
      </c>
      <c r="AA44" s="159">
        <v>102</v>
      </c>
      <c r="AB44" s="159">
        <v>96</v>
      </c>
      <c r="AC44" s="159">
        <v>150</v>
      </c>
      <c r="AD44" s="159">
        <v>416</v>
      </c>
      <c r="AE44" s="162">
        <v>129</v>
      </c>
      <c r="AF44" s="157"/>
      <c r="AG44" s="127" t="s">
        <v>267</v>
      </c>
      <c r="AH44" s="122"/>
      <c r="AI44" s="576"/>
    </row>
    <row r="45" spans="2:35" s="79" customFormat="1" ht="9.9499999999999993" customHeight="1">
      <c r="B45" s="547"/>
      <c r="C45" s="76"/>
      <c r="D45" s="163"/>
      <c r="E45" s="161" t="s">
        <v>269</v>
      </c>
      <c r="F45" s="86" t="s">
        <v>270</v>
      </c>
      <c r="G45" s="158">
        <v>4698</v>
      </c>
      <c r="H45" s="159">
        <v>4306</v>
      </c>
      <c r="I45" s="159">
        <v>1181</v>
      </c>
      <c r="J45" s="159">
        <v>1762</v>
      </c>
      <c r="K45" s="159">
        <v>213</v>
      </c>
      <c r="L45" s="159">
        <v>144</v>
      </c>
      <c r="M45" s="159">
        <v>610</v>
      </c>
      <c r="N45" s="159">
        <v>463</v>
      </c>
      <c r="O45" s="159">
        <v>102</v>
      </c>
      <c r="P45" s="159">
        <v>230</v>
      </c>
      <c r="Q45" s="159">
        <v>1363</v>
      </c>
      <c r="R45" s="159">
        <v>126</v>
      </c>
      <c r="S45" s="159">
        <v>157</v>
      </c>
      <c r="T45" s="159">
        <v>87</v>
      </c>
      <c r="U45" s="159">
        <v>65</v>
      </c>
      <c r="V45" s="159">
        <v>215</v>
      </c>
      <c r="W45" s="159">
        <v>221</v>
      </c>
      <c r="X45" s="159">
        <v>48</v>
      </c>
      <c r="Y45" s="159">
        <v>66</v>
      </c>
      <c r="Z45" s="159">
        <v>82</v>
      </c>
      <c r="AA45" s="159">
        <v>83</v>
      </c>
      <c r="AB45" s="159">
        <v>96</v>
      </c>
      <c r="AC45" s="159">
        <v>117</v>
      </c>
      <c r="AD45" s="159">
        <v>319</v>
      </c>
      <c r="AE45" s="162">
        <v>73</v>
      </c>
      <c r="AF45" s="157"/>
      <c r="AG45" s="127" t="s">
        <v>269</v>
      </c>
      <c r="AH45" s="122"/>
      <c r="AI45" s="576"/>
    </row>
    <row r="46" spans="2:35" s="79" customFormat="1" ht="3" customHeight="1">
      <c r="B46" s="547"/>
      <c r="C46" s="76"/>
      <c r="D46" s="163"/>
      <c r="E46" s="163"/>
      <c r="F46" s="163"/>
      <c r="G46" s="158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62"/>
      <c r="AF46" s="157"/>
      <c r="AG46" s="128"/>
      <c r="AH46" s="122"/>
      <c r="AI46" s="576"/>
    </row>
    <row r="47" spans="2:35" s="79" customFormat="1" ht="9.9499999999999993" customHeight="1">
      <c r="B47" s="547"/>
      <c r="C47" s="76"/>
      <c r="D47" s="548" t="s">
        <v>64</v>
      </c>
      <c r="E47" s="548"/>
      <c r="F47" s="548"/>
      <c r="G47" s="158">
        <v>25763</v>
      </c>
      <c r="H47" s="159">
        <v>24239</v>
      </c>
      <c r="I47" s="159">
        <v>8444</v>
      </c>
      <c r="J47" s="159">
        <v>9876</v>
      </c>
      <c r="K47" s="159">
        <v>1083</v>
      </c>
      <c r="L47" s="159">
        <v>790</v>
      </c>
      <c r="M47" s="159">
        <v>3555</v>
      </c>
      <c r="N47" s="159">
        <v>2971</v>
      </c>
      <c r="O47" s="159">
        <v>700</v>
      </c>
      <c r="P47" s="159">
        <v>777</v>
      </c>
      <c r="Q47" s="159">
        <v>5919</v>
      </c>
      <c r="R47" s="159">
        <v>617</v>
      </c>
      <c r="S47" s="159">
        <v>633</v>
      </c>
      <c r="T47" s="159">
        <v>479</v>
      </c>
      <c r="U47" s="159">
        <v>284</v>
      </c>
      <c r="V47" s="159">
        <v>1519</v>
      </c>
      <c r="W47" s="159">
        <v>725</v>
      </c>
      <c r="X47" s="159">
        <v>140</v>
      </c>
      <c r="Y47" s="159">
        <v>209</v>
      </c>
      <c r="Z47" s="159">
        <v>298</v>
      </c>
      <c r="AA47" s="159">
        <v>226</v>
      </c>
      <c r="AB47" s="159">
        <v>289</v>
      </c>
      <c r="AC47" s="159">
        <v>500</v>
      </c>
      <c r="AD47" s="159">
        <v>1228</v>
      </c>
      <c r="AE47" s="173">
        <v>296</v>
      </c>
      <c r="AF47" s="157"/>
      <c r="AG47" s="85" t="s">
        <v>209</v>
      </c>
      <c r="AH47" s="122"/>
      <c r="AI47" s="576"/>
    </row>
    <row r="48" spans="2:35" s="79" customFormat="1" ht="9.9499999999999993" customHeight="1">
      <c r="B48" s="547"/>
      <c r="C48" s="76"/>
      <c r="D48" s="163"/>
      <c r="E48" s="161" t="s">
        <v>271</v>
      </c>
      <c r="F48" s="91" t="s">
        <v>65</v>
      </c>
      <c r="G48" s="158">
        <v>308</v>
      </c>
      <c r="H48" s="159">
        <v>278</v>
      </c>
      <c r="I48" s="159">
        <v>95</v>
      </c>
      <c r="J48" s="159">
        <v>117</v>
      </c>
      <c r="K48" s="159">
        <v>10</v>
      </c>
      <c r="L48" s="159">
        <v>13</v>
      </c>
      <c r="M48" s="159">
        <v>49</v>
      </c>
      <c r="N48" s="159">
        <v>29</v>
      </c>
      <c r="O48" s="159">
        <v>4</v>
      </c>
      <c r="P48" s="159">
        <v>12</v>
      </c>
      <c r="Q48" s="159">
        <v>66</v>
      </c>
      <c r="R48" s="159">
        <v>6</v>
      </c>
      <c r="S48" s="159">
        <v>10</v>
      </c>
      <c r="T48" s="159">
        <v>3</v>
      </c>
      <c r="U48" s="159">
        <v>3</v>
      </c>
      <c r="V48" s="159">
        <v>17</v>
      </c>
      <c r="W48" s="159">
        <v>8</v>
      </c>
      <c r="X48" s="159" t="s">
        <v>265</v>
      </c>
      <c r="Y48" s="159">
        <v>3</v>
      </c>
      <c r="Z48" s="159">
        <v>4</v>
      </c>
      <c r="AA48" s="159">
        <v>3</v>
      </c>
      <c r="AB48" s="159" t="s">
        <v>265</v>
      </c>
      <c r="AC48" s="159">
        <v>9</v>
      </c>
      <c r="AD48" s="159">
        <v>28</v>
      </c>
      <c r="AE48" s="162">
        <v>2</v>
      </c>
      <c r="AF48" s="157"/>
      <c r="AG48" s="127" t="s">
        <v>271</v>
      </c>
      <c r="AH48" s="122"/>
      <c r="AI48" s="576"/>
    </row>
    <row r="49" spans="2:35" s="79" customFormat="1" ht="9.9499999999999993" customHeight="1">
      <c r="B49" s="547"/>
      <c r="C49" s="76"/>
      <c r="D49" s="163"/>
      <c r="E49" s="161" t="s">
        <v>272</v>
      </c>
      <c r="F49" s="86" t="s">
        <v>215</v>
      </c>
      <c r="G49" s="158">
        <v>379</v>
      </c>
      <c r="H49" s="159">
        <v>360</v>
      </c>
      <c r="I49" s="159">
        <v>157</v>
      </c>
      <c r="J49" s="159">
        <v>136</v>
      </c>
      <c r="K49" s="159">
        <v>19</v>
      </c>
      <c r="L49" s="159">
        <v>19</v>
      </c>
      <c r="M49" s="159">
        <v>56</v>
      </c>
      <c r="N49" s="159">
        <v>31</v>
      </c>
      <c r="O49" s="159">
        <v>6</v>
      </c>
      <c r="P49" s="159">
        <v>5</v>
      </c>
      <c r="Q49" s="159">
        <v>67</v>
      </c>
      <c r="R49" s="159">
        <v>9</v>
      </c>
      <c r="S49" s="159">
        <v>15</v>
      </c>
      <c r="T49" s="159">
        <v>7</v>
      </c>
      <c r="U49" s="159" t="s">
        <v>265</v>
      </c>
      <c r="V49" s="159">
        <v>16</v>
      </c>
      <c r="W49" s="159">
        <v>5</v>
      </c>
      <c r="X49" s="159">
        <v>2</v>
      </c>
      <c r="Y49" s="159">
        <v>3</v>
      </c>
      <c r="Z49" s="159">
        <v>6</v>
      </c>
      <c r="AA49" s="159" t="s">
        <v>265</v>
      </c>
      <c r="AB49" s="159" t="s">
        <v>265</v>
      </c>
      <c r="AC49" s="159">
        <v>4</v>
      </c>
      <c r="AD49" s="159">
        <v>16</v>
      </c>
      <c r="AE49" s="162">
        <v>3</v>
      </c>
      <c r="AF49" s="157"/>
      <c r="AG49" s="127" t="s">
        <v>272</v>
      </c>
      <c r="AH49" s="122"/>
      <c r="AI49" s="576"/>
    </row>
    <row r="50" spans="2:35" s="79" customFormat="1" ht="9.9499999999999993" customHeight="1">
      <c r="B50" s="547"/>
      <c r="C50" s="76"/>
      <c r="D50" s="163"/>
      <c r="E50" s="161" t="s">
        <v>273</v>
      </c>
      <c r="F50" s="86" t="s">
        <v>66</v>
      </c>
      <c r="G50" s="158">
        <v>2472</v>
      </c>
      <c r="H50" s="159">
        <v>2270</v>
      </c>
      <c r="I50" s="159">
        <v>631</v>
      </c>
      <c r="J50" s="159">
        <v>879</v>
      </c>
      <c r="K50" s="159">
        <v>114</v>
      </c>
      <c r="L50" s="159">
        <v>49</v>
      </c>
      <c r="M50" s="159">
        <v>291</v>
      </c>
      <c r="N50" s="159">
        <v>248</v>
      </c>
      <c r="O50" s="159">
        <v>74</v>
      </c>
      <c r="P50" s="159">
        <v>103</v>
      </c>
      <c r="Q50" s="159">
        <v>760</v>
      </c>
      <c r="R50" s="159">
        <v>68</v>
      </c>
      <c r="S50" s="159">
        <v>75</v>
      </c>
      <c r="T50" s="159">
        <v>52</v>
      </c>
      <c r="U50" s="159">
        <v>66</v>
      </c>
      <c r="V50" s="159">
        <v>134</v>
      </c>
      <c r="W50" s="159">
        <v>112</v>
      </c>
      <c r="X50" s="159">
        <v>19</v>
      </c>
      <c r="Y50" s="159">
        <v>31</v>
      </c>
      <c r="Z50" s="159">
        <v>39</v>
      </c>
      <c r="AA50" s="159">
        <v>34</v>
      </c>
      <c r="AB50" s="159">
        <v>61</v>
      </c>
      <c r="AC50" s="159">
        <v>69</v>
      </c>
      <c r="AD50" s="159">
        <v>168</v>
      </c>
      <c r="AE50" s="162">
        <v>34</v>
      </c>
      <c r="AF50" s="157"/>
      <c r="AG50" s="127" t="s">
        <v>273</v>
      </c>
      <c r="AH50" s="122"/>
      <c r="AI50" s="576"/>
    </row>
    <row r="51" spans="2:35" s="79" customFormat="1" ht="9.9499999999999993" customHeight="1">
      <c r="B51" s="547"/>
      <c r="C51" s="76"/>
      <c r="D51" s="163"/>
      <c r="E51" s="161" t="s">
        <v>274</v>
      </c>
      <c r="F51" s="86" t="s">
        <v>69</v>
      </c>
      <c r="G51" s="158">
        <v>6109</v>
      </c>
      <c r="H51" s="159">
        <v>5714</v>
      </c>
      <c r="I51" s="159">
        <v>1869</v>
      </c>
      <c r="J51" s="159">
        <v>2339</v>
      </c>
      <c r="K51" s="159">
        <v>217</v>
      </c>
      <c r="L51" s="159">
        <v>160</v>
      </c>
      <c r="M51" s="159">
        <v>964</v>
      </c>
      <c r="N51" s="159">
        <v>657</v>
      </c>
      <c r="O51" s="159">
        <v>150</v>
      </c>
      <c r="P51" s="159">
        <v>191</v>
      </c>
      <c r="Q51" s="159">
        <v>1506</v>
      </c>
      <c r="R51" s="159">
        <v>147</v>
      </c>
      <c r="S51" s="159">
        <v>157</v>
      </c>
      <c r="T51" s="159">
        <v>128</v>
      </c>
      <c r="U51" s="159">
        <v>76</v>
      </c>
      <c r="V51" s="159">
        <v>287</v>
      </c>
      <c r="W51" s="159">
        <v>190</v>
      </c>
      <c r="X51" s="159">
        <v>47</v>
      </c>
      <c r="Y51" s="159">
        <v>74</v>
      </c>
      <c r="Z51" s="159">
        <v>82</v>
      </c>
      <c r="AA51" s="159">
        <v>70</v>
      </c>
      <c r="AB51" s="159">
        <v>90</v>
      </c>
      <c r="AC51" s="159">
        <v>158</v>
      </c>
      <c r="AD51" s="159">
        <v>318</v>
      </c>
      <c r="AE51" s="162">
        <v>77</v>
      </c>
      <c r="AF51" s="157"/>
      <c r="AG51" s="127" t="s">
        <v>274</v>
      </c>
      <c r="AH51" s="122"/>
      <c r="AI51" s="576"/>
    </row>
    <row r="52" spans="2:35" s="108" customFormat="1" ht="9.9499999999999993" customHeight="1">
      <c r="B52" s="547"/>
      <c r="C52" s="76"/>
      <c r="D52" s="163"/>
      <c r="E52" s="161" t="s">
        <v>275</v>
      </c>
      <c r="F52" s="86" t="s">
        <v>258</v>
      </c>
      <c r="G52" s="158">
        <v>722</v>
      </c>
      <c r="H52" s="159">
        <v>705</v>
      </c>
      <c r="I52" s="159">
        <v>276</v>
      </c>
      <c r="J52" s="159">
        <v>296</v>
      </c>
      <c r="K52" s="159">
        <v>20</v>
      </c>
      <c r="L52" s="159">
        <v>24</v>
      </c>
      <c r="M52" s="159">
        <v>125</v>
      </c>
      <c r="N52" s="159">
        <v>80</v>
      </c>
      <c r="O52" s="159">
        <v>22</v>
      </c>
      <c r="P52" s="159">
        <v>25</v>
      </c>
      <c r="Q52" s="159">
        <v>133</v>
      </c>
      <c r="R52" s="159">
        <v>11</v>
      </c>
      <c r="S52" s="159">
        <v>15</v>
      </c>
      <c r="T52" s="159">
        <v>16</v>
      </c>
      <c r="U52" s="159">
        <v>4</v>
      </c>
      <c r="V52" s="159">
        <v>25</v>
      </c>
      <c r="W52" s="159">
        <v>24</v>
      </c>
      <c r="X52" s="159">
        <v>2</v>
      </c>
      <c r="Y52" s="159">
        <v>4</v>
      </c>
      <c r="Z52" s="159">
        <v>5</v>
      </c>
      <c r="AA52" s="159">
        <v>6</v>
      </c>
      <c r="AB52" s="159">
        <v>7</v>
      </c>
      <c r="AC52" s="159">
        <v>14</v>
      </c>
      <c r="AD52" s="159">
        <v>16</v>
      </c>
      <c r="AE52" s="162">
        <v>1</v>
      </c>
      <c r="AF52" s="166"/>
      <c r="AG52" s="127" t="s">
        <v>275</v>
      </c>
      <c r="AH52" s="135"/>
      <c r="AI52" s="576"/>
    </row>
    <row r="53" spans="2:35" s="79" customFormat="1" ht="9.9499999999999993" customHeight="1">
      <c r="B53" s="547"/>
      <c r="C53" s="76"/>
      <c r="D53" s="163"/>
      <c r="E53" s="161" t="s">
        <v>276</v>
      </c>
      <c r="F53" s="90" t="s">
        <v>259</v>
      </c>
      <c r="G53" s="158">
        <v>488</v>
      </c>
      <c r="H53" s="159">
        <v>473</v>
      </c>
      <c r="I53" s="159">
        <v>203</v>
      </c>
      <c r="J53" s="159">
        <v>191</v>
      </c>
      <c r="K53" s="159">
        <v>23</v>
      </c>
      <c r="L53" s="159">
        <v>11</v>
      </c>
      <c r="M53" s="159">
        <v>81</v>
      </c>
      <c r="N53" s="159">
        <v>52</v>
      </c>
      <c r="O53" s="159">
        <v>10</v>
      </c>
      <c r="P53" s="159">
        <v>14</v>
      </c>
      <c r="Q53" s="159">
        <v>79</v>
      </c>
      <c r="R53" s="159">
        <v>7</v>
      </c>
      <c r="S53" s="159">
        <v>10</v>
      </c>
      <c r="T53" s="159">
        <v>13</v>
      </c>
      <c r="U53" s="159">
        <v>2</v>
      </c>
      <c r="V53" s="159">
        <v>23</v>
      </c>
      <c r="W53" s="159">
        <v>9</v>
      </c>
      <c r="X53" s="159">
        <v>1</v>
      </c>
      <c r="Y53" s="159">
        <v>4</v>
      </c>
      <c r="Z53" s="159">
        <v>2</v>
      </c>
      <c r="AA53" s="159">
        <v>2</v>
      </c>
      <c r="AB53" s="159">
        <v>4</v>
      </c>
      <c r="AC53" s="159">
        <v>2</v>
      </c>
      <c r="AD53" s="159">
        <v>12</v>
      </c>
      <c r="AE53" s="162">
        <v>3</v>
      </c>
      <c r="AF53" s="157"/>
      <c r="AG53" s="127" t="s">
        <v>276</v>
      </c>
      <c r="AH53" s="122"/>
      <c r="AI53" s="576"/>
    </row>
    <row r="54" spans="2:35" s="79" customFormat="1" ht="9.9499999999999993" customHeight="1">
      <c r="B54" s="547"/>
      <c r="C54" s="76"/>
      <c r="D54" s="163"/>
      <c r="E54" s="161" t="s">
        <v>277</v>
      </c>
      <c r="F54" s="91" t="s">
        <v>74</v>
      </c>
      <c r="G54" s="158">
        <v>1011</v>
      </c>
      <c r="H54" s="159">
        <v>968</v>
      </c>
      <c r="I54" s="159">
        <v>369</v>
      </c>
      <c r="J54" s="159">
        <v>424</v>
      </c>
      <c r="K54" s="159">
        <v>57</v>
      </c>
      <c r="L54" s="159">
        <v>39</v>
      </c>
      <c r="M54" s="159">
        <v>178</v>
      </c>
      <c r="N54" s="159">
        <v>98</v>
      </c>
      <c r="O54" s="159">
        <v>25</v>
      </c>
      <c r="P54" s="159">
        <v>27</v>
      </c>
      <c r="Q54" s="159">
        <v>175</v>
      </c>
      <c r="R54" s="159">
        <v>27</v>
      </c>
      <c r="S54" s="159">
        <v>21</v>
      </c>
      <c r="T54" s="159">
        <v>17</v>
      </c>
      <c r="U54" s="159">
        <v>8</v>
      </c>
      <c r="V54" s="159">
        <v>46</v>
      </c>
      <c r="W54" s="159">
        <v>20</v>
      </c>
      <c r="X54" s="159">
        <v>3</v>
      </c>
      <c r="Y54" s="159">
        <v>5</v>
      </c>
      <c r="Z54" s="159">
        <v>9</v>
      </c>
      <c r="AA54" s="159">
        <v>4</v>
      </c>
      <c r="AB54" s="159">
        <v>4</v>
      </c>
      <c r="AC54" s="159">
        <v>11</v>
      </c>
      <c r="AD54" s="159">
        <v>30</v>
      </c>
      <c r="AE54" s="162">
        <v>13</v>
      </c>
      <c r="AF54" s="157"/>
      <c r="AG54" s="127" t="s">
        <v>277</v>
      </c>
      <c r="AH54" s="122"/>
      <c r="AI54" s="576"/>
    </row>
    <row r="55" spans="2:35" s="79" customFormat="1" ht="9.9499999999999993" customHeight="1">
      <c r="B55" s="547"/>
      <c r="C55" s="76"/>
      <c r="D55" s="163"/>
      <c r="E55" s="161" t="s">
        <v>278</v>
      </c>
      <c r="F55" s="90" t="s">
        <v>260</v>
      </c>
      <c r="G55" s="158">
        <v>1582</v>
      </c>
      <c r="H55" s="159">
        <v>1477</v>
      </c>
      <c r="I55" s="159">
        <v>617</v>
      </c>
      <c r="J55" s="159">
        <v>587</v>
      </c>
      <c r="K55" s="159">
        <v>92</v>
      </c>
      <c r="L55" s="159">
        <v>44</v>
      </c>
      <c r="M55" s="159">
        <v>213</v>
      </c>
      <c r="N55" s="159">
        <v>115</v>
      </c>
      <c r="O55" s="159">
        <v>71</v>
      </c>
      <c r="P55" s="159">
        <v>52</v>
      </c>
      <c r="Q55" s="159">
        <v>273</v>
      </c>
      <c r="R55" s="159">
        <v>26</v>
      </c>
      <c r="S55" s="159">
        <v>34</v>
      </c>
      <c r="T55" s="159">
        <v>20</v>
      </c>
      <c r="U55" s="159">
        <v>9</v>
      </c>
      <c r="V55" s="159">
        <v>77</v>
      </c>
      <c r="W55" s="159">
        <v>36</v>
      </c>
      <c r="X55" s="159">
        <v>7</v>
      </c>
      <c r="Y55" s="159">
        <v>10</v>
      </c>
      <c r="Z55" s="159">
        <v>17</v>
      </c>
      <c r="AA55" s="159">
        <v>4</v>
      </c>
      <c r="AB55" s="159">
        <v>14</v>
      </c>
      <c r="AC55" s="159">
        <v>19</v>
      </c>
      <c r="AD55" s="159">
        <v>90</v>
      </c>
      <c r="AE55" s="162">
        <v>15</v>
      </c>
      <c r="AF55" s="157"/>
      <c r="AG55" s="127" t="s">
        <v>278</v>
      </c>
      <c r="AH55" s="122"/>
      <c r="AI55" s="576"/>
    </row>
    <row r="56" spans="2:35" s="79" customFormat="1" ht="9.9499999999999993" customHeight="1">
      <c r="B56" s="547"/>
      <c r="C56" s="76"/>
      <c r="D56" s="163"/>
      <c r="E56" s="161" t="s">
        <v>279</v>
      </c>
      <c r="F56" s="91" t="s">
        <v>78</v>
      </c>
      <c r="G56" s="158">
        <v>1152</v>
      </c>
      <c r="H56" s="159">
        <v>1077</v>
      </c>
      <c r="I56" s="159">
        <v>361</v>
      </c>
      <c r="J56" s="159">
        <v>464</v>
      </c>
      <c r="K56" s="159">
        <v>65</v>
      </c>
      <c r="L56" s="159">
        <v>41</v>
      </c>
      <c r="M56" s="159">
        <v>175</v>
      </c>
      <c r="N56" s="159">
        <v>115</v>
      </c>
      <c r="O56" s="159">
        <v>38</v>
      </c>
      <c r="P56" s="159">
        <v>30</v>
      </c>
      <c r="Q56" s="159">
        <v>252</v>
      </c>
      <c r="R56" s="159">
        <v>23</v>
      </c>
      <c r="S56" s="159">
        <v>27</v>
      </c>
      <c r="T56" s="159">
        <v>15</v>
      </c>
      <c r="U56" s="159">
        <v>9</v>
      </c>
      <c r="V56" s="159">
        <v>63</v>
      </c>
      <c r="W56" s="159">
        <v>34</v>
      </c>
      <c r="X56" s="159">
        <v>9</v>
      </c>
      <c r="Y56" s="159">
        <v>7</v>
      </c>
      <c r="Z56" s="159">
        <v>14</v>
      </c>
      <c r="AA56" s="159">
        <v>18</v>
      </c>
      <c r="AB56" s="159">
        <v>10</v>
      </c>
      <c r="AC56" s="159">
        <v>23</v>
      </c>
      <c r="AD56" s="159">
        <v>59</v>
      </c>
      <c r="AE56" s="162">
        <v>16</v>
      </c>
      <c r="AF56" s="157"/>
      <c r="AG56" s="127" t="s">
        <v>279</v>
      </c>
      <c r="AH56" s="122"/>
      <c r="AI56" s="576"/>
    </row>
    <row r="57" spans="2:35" s="79" customFormat="1" ht="9.9499999999999993" customHeight="1">
      <c r="B57" s="547"/>
      <c r="C57" s="76"/>
      <c r="D57" s="163"/>
      <c r="E57" s="161" t="s">
        <v>280</v>
      </c>
      <c r="F57" s="86" t="s">
        <v>281</v>
      </c>
      <c r="G57" s="158">
        <v>2412</v>
      </c>
      <c r="H57" s="159">
        <v>2335</v>
      </c>
      <c r="I57" s="159">
        <v>883</v>
      </c>
      <c r="J57" s="159">
        <v>1101</v>
      </c>
      <c r="K57" s="159">
        <v>106</v>
      </c>
      <c r="L57" s="159">
        <v>83</v>
      </c>
      <c r="M57" s="159">
        <v>361</v>
      </c>
      <c r="N57" s="159">
        <v>414</v>
      </c>
      <c r="O57" s="159">
        <v>88</v>
      </c>
      <c r="P57" s="159">
        <v>49</v>
      </c>
      <c r="Q57" s="159">
        <v>351</v>
      </c>
      <c r="R57" s="159">
        <v>45</v>
      </c>
      <c r="S57" s="159">
        <v>68</v>
      </c>
      <c r="T57" s="159">
        <v>32</v>
      </c>
      <c r="U57" s="159">
        <v>16</v>
      </c>
      <c r="V57" s="159">
        <v>104</v>
      </c>
      <c r="W57" s="159">
        <v>30</v>
      </c>
      <c r="X57" s="159">
        <v>3</v>
      </c>
      <c r="Y57" s="159">
        <v>5</v>
      </c>
      <c r="Z57" s="159">
        <v>14</v>
      </c>
      <c r="AA57" s="159">
        <v>7</v>
      </c>
      <c r="AB57" s="159">
        <v>7</v>
      </c>
      <c r="AC57" s="159">
        <v>20</v>
      </c>
      <c r="AD57" s="159">
        <v>67</v>
      </c>
      <c r="AE57" s="162">
        <v>10</v>
      </c>
      <c r="AF57" s="157"/>
      <c r="AG57" s="127" t="s">
        <v>280</v>
      </c>
      <c r="AH57" s="122"/>
      <c r="AI57" s="576"/>
    </row>
    <row r="58" spans="2:35" s="79" customFormat="1" ht="9.9499999999999993" customHeight="1">
      <c r="B58" s="547"/>
      <c r="C58" s="76"/>
      <c r="D58" s="163"/>
      <c r="E58" s="161" t="s">
        <v>282</v>
      </c>
      <c r="F58" s="86" t="s">
        <v>82</v>
      </c>
      <c r="G58" s="158">
        <v>3373</v>
      </c>
      <c r="H58" s="159">
        <v>3228</v>
      </c>
      <c r="I58" s="159">
        <v>1281</v>
      </c>
      <c r="J58" s="159">
        <v>1319</v>
      </c>
      <c r="K58" s="159">
        <v>160</v>
      </c>
      <c r="L58" s="159">
        <v>115</v>
      </c>
      <c r="M58" s="159">
        <v>448</v>
      </c>
      <c r="N58" s="159">
        <v>406</v>
      </c>
      <c r="O58" s="159">
        <v>88</v>
      </c>
      <c r="P58" s="159">
        <v>102</v>
      </c>
      <c r="Q58" s="159">
        <v>628</v>
      </c>
      <c r="R58" s="159">
        <v>74</v>
      </c>
      <c r="S58" s="159">
        <v>71</v>
      </c>
      <c r="T58" s="159">
        <v>57</v>
      </c>
      <c r="U58" s="159">
        <v>33</v>
      </c>
      <c r="V58" s="159">
        <v>125</v>
      </c>
      <c r="W58" s="159">
        <v>78</v>
      </c>
      <c r="X58" s="159">
        <v>15</v>
      </c>
      <c r="Y58" s="159">
        <v>19</v>
      </c>
      <c r="Z58" s="159">
        <v>27</v>
      </c>
      <c r="AA58" s="159">
        <v>31</v>
      </c>
      <c r="AB58" s="159">
        <v>31</v>
      </c>
      <c r="AC58" s="159">
        <v>67</v>
      </c>
      <c r="AD58" s="159">
        <v>122</v>
      </c>
      <c r="AE58" s="162">
        <v>23</v>
      </c>
      <c r="AF58" s="157"/>
      <c r="AG58" s="127" t="s">
        <v>282</v>
      </c>
      <c r="AH58" s="122"/>
      <c r="AI58" s="576"/>
    </row>
    <row r="59" spans="2:35" s="79" customFormat="1" ht="9.9499999999999993" customHeight="1">
      <c r="B59" s="547"/>
      <c r="C59" s="76"/>
      <c r="D59" s="163"/>
      <c r="E59" s="161" t="s">
        <v>283</v>
      </c>
      <c r="F59" s="86" t="s">
        <v>81</v>
      </c>
      <c r="G59" s="158">
        <v>538</v>
      </c>
      <c r="H59" s="159">
        <v>459</v>
      </c>
      <c r="I59" s="159">
        <v>122</v>
      </c>
      <c r="J59" s="159">
        <v>183</v>
      </c>
      <c r="K59" s="159">
        <v>21</v>
      </c>
      <c r="L59" s="159">
        <v>20</v>
      </c>
      <c r="M59" s="159">
        <v>56</v>
      </c>
      <c r="N59" s="159">
        <v>53</v>
      </c>
      <c r="O59" s="159">
        <v>14</v>
      </c>
      <c r="P59" s="159">
        <v>19</v>
      </c>
      <c r="Q59" s="159">
        <v>154</v>
      </c>
      <c r="R59" s="159">
        <v>17</v>
      </c>
      <c r="S59" s="164">
        <v>17</v>
      </c>
      <c r="T59" s="164">
        <v>13</v>
      </c>
      <c r="U59" s="164">
        <v>5</v>
      </c>
      <c r="V59" s="164">
        <v>19</v>
      </c>
      <c r="W59" s="164">
        <v>12</v>
      </c>
      <c r="X59" s="164">
        <v>6</v>
      </c>
      <c r="Y59" s="164">
        <v>5</v>
      </c>
      <c r="Z59" s="164">
        <v>14</v>
      </c>
      <c r="AA59" s="164">
        <v>14</v>
      </c>
      <c r="AB59" s="164">
        <v>11</v>
      </c>
      <c r="AC59" s="164">
        <v>21</v>
      </c>
      <c r="AD59" s="164">
        <v>46</v>
      </c>
      <c r="AE59" s="165">
        <v>33</v>
      </c>
      <c r="AF59" s="157"/>
      <c r="AG59" s="127" t="s">
        <v>283</v>
      </c>
      <c r="AH59" s="122"/>
      <c r="AI59" s="576"/>
    </row>
    <row r="60" spans="2:35" s="79" customFormat="1" ht="9.9499999999999993" customHeight="1">
      <c r="B60" s="547"/>
      <c r="C60" s="76"/>
      <c r="D60" s="163"/>
      <c r="E60" s="161" t="s">
        <v>284</v>
      </c>
      <c r="F60" s="167" t="s">
        <v>83</v>
      </c>
      <c r="G60" s="158">
        <v>2452</v>
      </c>
      <c r="H60" s="159">
        <v>2277</v>
      </c>
      <c r="I60" s="159">
        <v>781</v>
      </c>
      <c r="J60" s="159">
        <v>806</v>
      </c>
      <c r="K60" s="159">
        <v>113</v>
      </c>
      <c r="L60" s="159">
        <v>60</v>
      </c>
      <c r="M60" s="159">
        <v>247</v>
      </c>
      <c r="N60" s="159">
        <v>251</v>
      </c>
      <c r="O60" s="159">
        <v>53</v>
      </c>
      <c r="P60" s="159">
        <v>82</v>
      </c>
      <c r="Q60" s="159">
        <v>690</v>
      </c>
      <c r="R60" s="159">
        <v>88</v>
      </c>
      <c r="S60" s="159">
        <v>68</v>
      </c>
      <c r="T60" s="159">
        <v>60</v>
      </c>
      <c r="U60" s="159">
        <v>36</v>
      </c>
      <c r="V60" s="159">
        <v>124</v>
      </c>
      <c r="W60" s="159">
        <v>112</v>
      </c>
      <c r="X60" s="159">
        <v>17</v>
      </c>
      <c r="Y60" s="159">
        <v>22</v>
      </c>
      <c r="Z60" s="159">
        <v>41</v>
      </c>
      <c r="AA60" s="159">
        <v>22</v>
      </c>
      <c r="AB60" s="159">
        <v>38</v>
      </c>
      <c r="AC60" s="159">
        <v>62</v>
      </c>
      <c r="AD60" s="159">
        <v>143</v>
      </c>
      <c r="AE60" s="162">
        <v>32</v>
      </c>
      <c r="AF60" s="157"/>
      <c r="AG60" s="127" t="s">
        <v>284</v>
      </c>
      <c r="AH60" s="122"/>
      <c r="AI60" s="576"/>
    </row>
    <row r="61" spans="2:35" s="79" customFormat="1" ht="9.9499999999999993" customHeight="1">
      <c r="B61" s="547"/>
      <c r="C61" s="76"/>
      <c r="D61" s="163"/>
      <c r="E61" s="161" t="s">
        <v>285</v>
      </c>
      <c r="F61" s="168" t="s">
        <v>84</v>
      </c>
      <c r="G61" s="158">
        <v>2765</v>
      </c>
      <c r="H61" s="159">
        <v>2618</v>
      </c>
      <c r="I61" s="159">
        <v>799</v>
      </c>
      <c r="J61" s="159">
        <v>1034</v>
      </c>
      <c r="K61" s="159">
        <v>66</v>
      </c>
      <c r="L61" s="159">
        <v>112</v>
      </c>
      <c r="M61" s="159">
        <v>311</v>
      </c>
      <c r="N61" s="159">
        <v>422</v>
      </c>
      <c r="O61" s="159">
        <v>57</v>
      </c>
      <c r="P61" s="159">
        <v>66</v>
      </c>
      <c r="Q61" s="159">
        <v>785</v>
      </c>
      <c r="R61" s="159">
        <v>69</v>
      </c>
      <c r="S61" s="159">
        <v>45</v>
      </c>
      <c r="T61" s="159">
        <v>46</v>
      </c>
      <c r="U61" s="159">
        <v>17</v>
      </c>
      <c r="V61" s="159">
        <v>459</v>
      </c>
      <c r="W61" s="159">
        <v>55</v>
      </c>
      <c r="X61" s="159">
        <v>9</v>
      </c>
      <c r="Y61" s="159">
        <v>17</v>
      </c>
      <c r="Z61" s="159">
        <v>24</v>
      </c>
      <c r="AA61" s="159">
        <v>11</v>
      </c>
      <c r="AB61" s="159">
        <v>12</v>
      </c>
      <c r="AC61" s="159">
        <v>21</v>
      </c>
      <c r="AD61" s="159">
        <v>113</v>
      </c>
      <c r="AE61" s="162">
        <v>34</v>
      </c>
      <c r="AF61" s="157"/>
      <c r="AG61" s="127" t="s">
        <v>285</v>
      </c>
      <c r="AH61" s="122"/>
      <c r="AI61" s="576"/>
    </row>
    <row r="62" spans="2:35" s="79" customFormat="1" ht="3" customHeight="1">
      <c r="B62" s="547"/>
      <c r="C62" s="76"/>
      <c r="D62" s="163"/>
      <c r="E62" s="163"/>
      <c r="F62" s="163"/>
      <c r="G62" s="158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62"/>
      <c r="AF62" s="157"/>
      <c r="AG62" s="127"/>
      <c r="AH62" s="122"/>
      <c r="AI62" s="576"/>
    </row>
    <row r="63" spans="2:35" s="79" customFormat="1" ht="9.9499999999999993" customHeight="1">
      <c r="B63" s="547"/>
      <c r="C63" s="76"/>
      <c r="D63" s="548" t="s">
        <v>86</v>
      </c>
      <c r="E63" s="548"/>
      <c r="F63" s="548"/>
      <c r="G63" s="158">
        <v>2909</v>
      </c>
      <c r="H63" s="159">
        <v>2634</v>
      </c>
      <c r="I63" s="159">
        <v>700</v>
      </c>
      <c r="J63" s="159">
        <v>818</v>
      </c>
      <c r="K63" s="159">
        <v>111</v>
      </c>
      <c r="L63" s="159">
        <v>45</v>
      </c>
      <c r="M63" s="159">
        <v>347</v>
      </c>
      <c r="N63" s="159">
        <v>187</v>
      </c>
      <c r="O63" s="159">
        <v>68</v>
      </c>
      <c r="P63" s="159">
        <v>60</v>
      </c>
      <c r="Q63" s="159">
        <v>1116</v>
      </c>
      <c r="R63" s="159">
        <v>125</v>
      </c>
      <c r="S63" s="159">
        <v>73</v>
      </c>
      <c r="T63" s="159">
        <v>50</v>
      </c>
      <c r="U63" s="159">
        <v>38</v>
      </c>
      <c r="V63" s="159">
        <v>135</v>
      </c>
      <c r="W63" s="159">
        <v>75</v>
      </c>
      <c r="X63" s="159">
        <v>77</v>
      </c>
      <c r="Y63" s="159">
        <v>66</v>
      </c>
      <c r="Z63" s="159">
        <v>83</v>
      </c>
      <c r="AA63" s="159">
        <v>132</v>
      </c>
      <c r="AB63" s="159">
        <v>192</v>
      </c>
      <c r="AC63" s="159">
        <v>70</v>
      </c>
      <c r="AD63" s="159">
        <v>214</v>
      </c>
      <c r="AE63" s="162">
        <v>61</v>
      </c>
      <c r="AF63" s="157"/>
      <c r="AG63" s="127" t="s">
        <v>286</v>
      </c>
      <c r="AH63" s="122"/>
      <c r="AI63" s="576"/>
    </row>
    <row r="64" spans="2:35" s="79" customFormat="1" ht="3" customHeight="1">
      <c r="B64" s="102"/>
      <c r="C64" s="102"/>
      <c r="D64" s="172"/>
      <c r="E64" s="172"/>
      <c r="F64" s="172"/>
      <c r="G64" s="169"/>
      <c r="H64" s="164"/>
      <c r="I64" s="164"/>
      <c r="J64" s="164"/>
      <c r="K64" s="164"/>
      <c r="L64" s="164"/>
      <c r="M64" s="164"/>
      <c r="N64" s="164"/>
      <c r="O64" s="164"/>
      <c r="P64" s="164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7"/>
      <c r="AG64" s="170"/>
      <c r="AH64" s="122"/>
      <c r="AI64" s="171"/>
    </row>
    <row r="65" spans="2:35" s="79" customFormat="1" ht="9.9499999999999993" customHeight="1">
      <c r="B65" s="76"/>
      <c r="C65" s="76"/>
      <c r="D65" s="542" t="s">
        <v>57</v>
      </c>
      <c r="E65" s="542"/>
      <c r="F65" s="542"/>
      <c r="G65" s="443">
        <v>41254</v>
      </c>
      <c r="H65" s="444">
        <v>37354</v>
      </c>
      <c r="I65" s="444">
        <v>11172</v>
      </c>
      <c r="J65" s="444">
        <v>13245</v>
      </c>
      <c r="K65" s="446">
        <v>1623</v>
      </c>
      <c r="L65" s="444">
        <v>1044</v>
      </c>
      <c r="M65" s="444">
        <v>4622</v>
      </c>
      <c r="N65" s="444">
        <v>3781</v>
      </c>
      <c r="O65" s="444">
        <v>969</v>
      </c>
      <c r="P65" s="444">
        <v>1206</v>
      </c>
      <c r="Q65" s="444">
        <v>12937</v>
      </c>
      <c r="R65" s="444">
        <v>1289</v>
      </c>
      <c r="S65" s="444">
        <v>1034</v>
      </c>
      <c r="T65" s="444">
        <v>725</v>
      </c>
      <c r="U65" s="444">
        <v>522</v>
      </c>
      <c r="V65" s="444">
        <v>2114</v>
      </c>
      <c r="W65" s="444">
        <v>1415</v>
      </c>
      <c r="X65" s="444">
        <v>587</v>
      </c>
      <c r="Y65" s="444">
        <v>776</v>
      </c>
      <c r="Z65" s="444">
        <v>942</v>
      </c>
      <c r="AA65" s="444">
        <v>1251</v>
      </c>
      <c r="AB65" s="444">
        <v>1112</v>
      </c>
      <c r="AC65" s="444">
        <v>1170</v>
      </c>
      <c r="AD65" s="444">
        <v>2906</v>
      </c>
      <c r="AE65" s="444">
        <v>994</v>
      </c>
      <c r="AF65" s="445"/>
      <c r="AG65" s="442" t="s">
        <v>57</v>
      </c>
      <c r="AH65" s="122"/>
      <c r="AI65" s="551" t="s">
        <v>121</v>
      </c>
    </row>
    <row r="66" spans="2:35" s="79" customFormat="1" ht="9.9499999999999993" customHeight="1">
      <c r="B66" s="551" t="s">
        <v>121</v>
      </c>
      <c r="C66" s="113"/>
      <c r="D66" s="548" t="s">
        <v>59</v>
      </c>
      <c r="E66" s="548"/>
      <c r="F66" s="548"/>
      <c r="G66" s="158">
        <v>5911</v>
      </c>
      <c r="H66" s="159">
        <v>4514</v>
      </c>
      <c r="I66" s="159">
        <v>206</v>
      </c>
      <c r="J66" s="159">
        <v>362</v>
      </c>
      <c r="K66" s="159">
        <v>86</v>
      </c>
      <c r="L66" s="159">
        <v>24</v>
      </c>
      <c r="M66" s="159">
        <v>86</v>
      </c>
      <c r="N66" s="159">
        <v>93</v>
      </c>
      <c r="O66" s="159">
        <v>25</v>
      </c>
      <c r="P66" s="159">
        <v>48</v>
      </c>
      <c r="Q66" s="159">
        <v>3946</v>
      </c>
      <c r="R66" s="159">
        <v>365</v>
      </c>
      <c r="S66" s="159">
        <v>137</v>
      </c>
      <c r="T66" s="159">
        <v>65</v>
      </c>
      <c r="U66" s="159">
        <v>64</v>
      </c>
      <c r="V66" s="159">
        <v>410</v>
      </c>
      <c r="W66" s="159">
        <v>241</v>
      </c>
      <c r="X66" s="159">
        <v>259</v>
      </c>
      <c r="Y66" s="159">
        <v>397</v>
      </c>
      <c r="Z66" s="159">
        <v>373</v>
      </c>
      <c r="AA66" s="159">
        <v>724</v>
      </c>
      <c r="AB66" s="159">
        <v>512</v>
      </c>
      <c r="AC66" s="159">
        <v>399</v>
      </c>
      <c r="AD66" s="159">
        <v>918</v>
      </c>
      <c r="AE66" s="173">
        <v>479</v>
      </c>
      <c r="AF66" s="157"/>
      <c r="AG66" s="85" t="s">
        <v>205</v>
      </c>
      <c r="AH66" s="122"/>
      <c r="AI66" s="576"/>
    </row>
    <row r="67" spans="2:35" s="79" customFormat="1" ht="9.9499999999999993" customHeight="1">
      <c r="B67" s="551"/>
      <c r="C67" s="113"/>
      <c r="D67" s="160"/>
      <c r="E67" s="161" t="s">
        <v>261</v>
      </c>
      <c r="F67" s="86" t="s">
        <v>60</v>
      </c>
      <c r="G67" s="158">
        <v>5910</v>
      </c>
      <c r="H67" s="159">
        <v>4513</v>
      </c>
      <c r="I67" s="159">
        <v>206</v>
      </c>
      <c r="J67" s="159">
        <v>362</v>
      </c>
      <c r="K67" s="164">
        <v>86</v>
      </c>
      <c r="L67" s="159">
        <v>24</v>
      </c>
      <c r="M67" s="159">
        <v>86</v>
      </c>
      <c r="N67" s="159">
        <v>93</v>
      </c>
      <c r="O67" s="159">
        <v>25</v>
      </c>
      <c r="P67" s="159">
        <v>48</v>
      </c>
      <c r="Q67" s="159">
        <v>3945</v>
      </c>
      <c r="R67" s="159">
        <v>365</v>
      </c>
      <c r="S67" s="159">
        <v>137</v>
      </c>
      <c r="T67" s="159">
        <v>65</v>
      </c>
      <c r="U67" s="159">
        <v>63</v>
      </c>
      <c r="V67" s="159">
        <v>410</v>
      </c>
      <c r="W67" s="159">
        <v>241</v>
      </c>
      <c r="X67" s="159">
        <v>259</v>
      </c>
      <c r="Y67" s="159">
        <v>397</v>
      </c>
      <c r="Z67" s="159">
        <v>373</v>
      </c>
      <c r="AA67" s="159">
        <v>724</v>
      </c>
      <c r="AB67" s="159">
        <v>512</v>
      </c>
      <c r="AC67" s="159">
        <v>399</v>
      </c>
      <c r="AD67" s="159">
        <v>918</v>
      </c>
      <c r="AE67" s="162">
        <v>479</v>
      </c>
      <c r="AF67" s="157"/>
      <c r="AG67" s="127" t="s">
        <v>261</v>
      </c>
      <c r="AH67" s="122"/>
      <c r="AI67" s="576"/>
    </row>
    <row r="68" spans="2:35" s="79" customFormat="1" ht="9.9499999999999993" customHeight="1">
      <c r="B68" s="551"/>
      <c r="C68" s="113"/>
      <c r="D68" s="160"/>
      <c r="E68" s="161"/>
      <c r="F68" s="86" t="s">
        <v>61</v>
      </c>
      <c r="G68" s="158">
        <v>5900</v>
      </c>
      <c r="H68" s="159">
        <v>4503</v>
      </c>
      <c r="I68" s="159">
        <v>204</v>
      </c>
      <c r="J68" s="159">
        <v>357</v>
      </c>
      <c r="K68" s="164">
        <v>84</v>
      </c>
      <c r="L68" s="159">
        <v>23</v>
      </c>
      <c r="M68" s="159">
        <v>85</v>
      </c>
      <c r="N68" s="159">
        <v>92</v>
      </c>
      <c r="O68" s="159">
        <v>25</v>
      </c>
      <c r="P68" s="159">
        <v>48</v>
      </c>
      <c r="Q68" s="159">
        <v>3942</v>
      </c>
      <c r="R68" s="159">
        <v>365</v>
      </c>
      <c r="S68" s="159">
        <v>137</v>
      </c>
      <c r="T68" s="159">
        <v>65</v>
      </c>
      <c r="U68" s="159">
        <v>63</v>
      </c>
      <c r="V68" s="159">
        <v>409</v>
      </c>
      <c r="W68" s="159">
        <v>240</v>
      </c>
      <c r="X68" s="159">
        <v>259</v>
      </c>
      <c r="Y68" s="159">
        <v>397</v>
      </c>
      <c r="Z68" s="159">
        <v>373</v>
      </c>
      <c r="AA68" s="159">
        <v>723</v>
      </c>
      <c r="AB68" s="159">
        <v>512</v>
      </c>
      <c r="AC68" s="159">
        <v>399</v>
      </c>
      <c r="AD68" s="159">
        <v>918</v>
      </c>
      <c r="AE68" s="162">
        <v>479</v>
      </c>
      <c r="AF68" s="157"/>
      <c r="AG68" s="127" t="s">
        <v>262</v>
      </c>
      <c r="AH68" s="122"/>
      <c r="AI68" s="576"/>
    </row>
    <row r="69" spans="2:35" s="79" customFormat="1" ht="9.9499999999999993" customHeight="1">
      <c r="B69" s="551"/>
      <c r="C69" s="113"/>
      <c r="D69" s="160"/>
      <c r="E69" s="161" t="s">
        <v>263</v>
      </c>
      <c r="F69" s="86" t="s">
        <v>264</v>
      </c>
      <c r="G69" s="158">
        <v>1</v>
      </c>
      <c r="H69" s="159">
        <v>1</v>
      </c>
      <c r="I69" s="159" t="s">
        <v>265</v>
      </c>
      <c r="J69" s="159" t="s">
        <v>265</v>
      </c>
      <c r="K69" s="164" t="s">
        <v>265</v>
      </c>
      <c r="L69" s="159" t="s">
        <v>265</v>
      </c>
      <c r="M69" s="159" t="s">
        <v>265</v>
      </c>
      <c r="N69" s="159" t="s">
        <v>265</v>
      </c>
      <c r="O69" s="159" t="s">
        <v>265</v>
      </c>
      <c r="P69" s="159" t="s">
        <v>265</v>
      </c>
      <c r="Q69" s="159">
        <v>1</v>
      </c>
      <c r="R69" s="159" t="s">
        <v>265</v>
      </c>
      <c r="S69" s="159" t="s">
        <v>265</v>
      </c>
      <c r="T69" s="159" t="s">
        <v>265</v>
      </c>
      <c r="U69" s="159">
        <v>1</v>
      </c>
      <c r="V69" s="159" t="s">
        <v>265</v>
      </c>
      <c r="W69" s="159" t="s">
        <v>265</v>
      </c>
      <c r="X69" s="159" t="s">
        <v>265</v>
      </c>
      <c r="Y69" s="159" t="s">
        <v>265</v>
      </c>
      <c r="Z69" s="159" t="s">
        <v>265</v>
      </c>
      <c r="AA69" s="159" t="s">
        <v>265</v>
      </c>
      <c r="AB69" s="159" t="s">
        <v>265</v>
      </c>
      <c r="AC69" s="159" t="s">
        <v>265</v>
      </c>
      <c r="AD69" s="159" t="s">
        <v>265</v>
      </c>
      <c r="AE69" s="162" t="s">
        <v>265</v>
      </c>
      <c r="AF69" s="157"/>
      <c r="AG69" s="127" t="s">
        <v>263</v>
      </c>
      <c r="AH69" s="122"/>
      <c r="AI69" s="576"/>
    </row>
    <row r="70" spans="2:35" s="79" customFormat="1" ht="3" customHeight="1">
      <c r="B70" s="551"/>
      <c r="C70" s="113"/>
      <c r="D70" s="160"/>
      <c r="E70" s="160"/>
      <c r="F70" s="160"/>
      <c r="G70" s="158"/>
      <c r="H70" s="159"/>
      <c r="I70" s="159"/>
      <c r="J70" s="159"/>
      <c r="K70" s="164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62"/>
      <c r="AF70" s="157"/>
      <c r="AG70" s="128"/>
      <c r="AH70" s="122"/>
      <c r="AI70" s="576"/>
    </row>
    <row r="71" spans="2:35" s="79" customFormat="1" ht="9.9499999999999993" customHeight="1">
      <c r="B71" s="551"/>
      <c r="C71" s="113"/>
      <c r="D71" s="548" t="s">
        <v>62</v>
      </c>
      <c r="E71" s="548"/>
      <c r="F71" s="548"/>
      <c r="G71" s="158">
        <v>4191</v>
      </c>
      <c r="H71" s="159">
        <v>3774</v>
      </c>
      <c r="I71" s="159">
        <v>1031</v>
      </c>
      <c r="J71" s="159">
        <v>1367</v>
      </c>
      <c r="K71" s="159">
        <v>173</v>
      </c>
      <c r="L71" s="159">
        <v>116</v>
      </c>
      <c r="M71" s="159">
        <v>472</v>
      </c>
      <c r="N71" s="159">
        <v>322</v>
      </c>
      <c r="O71" s="159">
        <v>87</v>
      </c>
      <c r="P71" s="159">
        <v>197</v>
      </c>
      <c r="Q71" s="159">
        <v>1376</v>
      </c>
      <c r="R71" s="159">
        <v>142</v>
      </c>
      <c r="S71" s="159">
        <v>132</v>
      </c>
      <c r="T71" s="159">
        <v>90</v>
      </c>
      <c r="U71" s="159">
        <v>90</v>
      </c>
      <c r="V71" s="159">
        <v>220</v>
      </c>
      <c r="W71" s="159">
        <v>238</v>
      </c>
      <c r="X71" s="159">
        <v>38</v>
      </c>
      <c r="Y71" s="159">
        <v>74</v>
      </c>
      <c r="Z71" s="159">
        <v>102</v>
      </c>
      <c r="AA71" s="159">
        <v>87</v>
      </c>
      <c r="AB71" s="159">
        <v>82</v>
      </c>
      <c r="AC71" s="159">
        <v>81</v>
      </c>
      <c r="AD71" s="159">
        <v>346</v>
      </c>
      <c r="AE71" s="173">
        <v>71</v>
      </c>
      <c r="AF71" s="157"/>
      <c r="AG71" s="85" t="s">
        <v>207</v>
      </c>
      <c r="AH71" s="122"/>
      <c r="AI71" s="576"/>
    </row>
    <row r="72" spans="2:35" s="79" customFormat="1" ht="9.9499999999999993" customHeight="1">
      <c r="B72" s="551"/>
      <c r="C72" s="113"/>
      <c r="D72" s="163"/>
      <c r="E72" s="161" t="s">
        <v>266</v>
      </c>
      <c r="F72" s="90" t="s">
        <v>63</v>
      </c>
      <c r="G72" s="159" t="s">
        <v>265</v>
      </c>
      <c r="H72" s="159" t="s">
        <v>265</v>
      </c>
      <c r="I72" s="159" t="s">
        <v>265</v>
      </c>
      <c r="J72" s="159" t="s">
        <v>265</v>
      </c>
      <c r="K72" s="164" t="s">
        <v>265</v>
      </c>
      <c r="L72" s="159" t="s">
        <v>265</v>
      </c>
      <c r="M72" s="159" t="s">
        <v>265</v>
      </c>
      <c r="N72" s="159" t="s">
        <v>265</v>
      </c>
      <c r="O72" s="159" t="s">
        <v>265</v>
      </c>
      <c r="P72" s="159" t="s">
        <v>265</v>
      </c>
      <c r="Q72" s="159" t="s">
        <v>265</v>
      </c>
      <c r="R72" s="159" t="s">
        <v>265</v>
      </c>
      <c r="S72" s="159" t="s">
        <v>265</v>
      </c>
      <c r="T72" s="159" t="s">
        <v>265</v>
      </c>
      <c r="U72" s="159" t="s">
        <v>265</v>
      </c>
      <c r="V72" s="159" t="s">
        <v>265</v>
      </c>
      <c r="W72" s="159" t="s">
        <v>265</v>
      </c>
      <c r="X72" s="159" t="s">
        <v>265</v>
      </c>
      <c r="Y72" s="159" t="s">
        <v>265</v>
      </c>
      <c r="Z72" s="159" t="s">
        <v>265</v>
      </c>
      <c r="AA72" s="159" t="s">
        <v>265</v>
      </c>
      <c r="AB72" s="159" t="s">
        <v>265</v>
      </c>
      <c r="AC72" s="159" t="s">
        <v>265</v>
      </c>
      <c r="AD72" s="159" t="s">
        <v>265</v>
      </c>
      <c r="AE72" s="162" t="s">
        <v>265</v>
      </c>
      <c r="AF72" s="157"/>
      <c r="AG72" s="127" t="s">
        <v>266</v>
      </c>
      <c r="AH72" s="122"/>
      <c r="AI72" s="576"/>
    </row>
    <row r="73" spans="2:35" s="79" customFormat="1" ht="9.9499999999999993" customHeight="1">
      <c r="B73" s="551"/>
      <c r="C73" s="113"/>
      <c r="D73" s="163"/>
      <c r="E73" s="161" t="s">
        <v>267</v>
      </c>
      <c r="F73" s="86" t="s">
        <v>268</v>
      </c>
      <c r="G73" s="158">
        <v>658</v>
      </c>
      <c r="H73" s="159">
        <v>592</v>
      </c>
      <c r="I73" s="159">
        <v>169</v>
      </c>
      <c r="J73" s="159">
        <v>212</v>
      </c>
      <c r="K73" s="164">
        <v>34</v>
      </c>
      <c r="L73" s="159">
        <v>15</v>
      </c>
      <c r="M73" s="159">
        <v>66</v>
      </c>
      <c r="N73" s="159">
        <v>56</v>
      </c>
      <c r="O73" s="159">
        <v>15</v>
      </c>
      <c r="P73" s="159">
        <v>26</v>
      </c>
      <c r="Q73" s="159">
        <v>211</v>
      </c>
      <c r="R73" s="159">
        <v>25</v>
      </c>
      <c r="S73" s="159">
        <v>22</v>
      </c>
      <c r="T73" s="159">
        <v>11</v>
      </c>
      <c r="U73" s="159">
        <v>17</v>
      </c>
      <c r="V73" s="159">
        <v>41</v>
      </c>
      <c r="W73" s="159">
        <v>26</v>
      </c>
      <c r="X73" s="159">
        <v>13</v>
      </c>
      <c r="Y73" s="159">
        <v>9</v>
      </c>
      <c r="Z73" s="159">
        <v>17</v>
      </c>
      <c r="AA73" s="159">
        <v>14</v>
      </c>
      <c r="AB73" s="159">
        <v>9</v>
      </c>
      <c r="AC73" s="159">
        <v>7</v>
      </c>
      <c r="AD73" s="159">
        <v>52</v>
      </c>
      <c r="AE73" s="162">
        <v>14</v>
      </c>
      <c r="AF73" s="157"/>
      <c r="AG73" s="127" t="s">
        <v>267</v>
      </c>
      <c r="AH73" s="122"/>
      <c r="AI73" s="576"/>
    </row>
    <row r="74" spans="2:35" s="79" customFormat="1" ht="9.9499999999999993" customHeight="1">
      <c r="B74" s="551"/>
      <c r="C74" s="113"/>
      <c r="D74" s="163"/>
      <c r="E74" s="161" t="s">
        <v>269</v>
      </c>
      <c r="F74" s="86" t="s">
        <v>270</v>
      </c>
      <c r="G74" s="158">
        <v>3533</v>
      </c>
      <c r="H74" s="159">
        <v>3182</v>
      </c>
      <c r="I74" s="159">
        <v>862</v>
      </c>
      <c r="J74" s="159">
        <v>1155</v>
      </c>
      <c r="K74" s="164">
        <v>139</v>
      </c>
      <c r="L74" s="159">
        <v>101</v>
      </c>
      <c r="M74" s="159">
        <v>406</v>
      </c>
      <c r="N74" s="159">
        <v>266</v>
      </c>
      <c r="O74" s="159">
        <v>72</v>
      </c>
      <c r="P74" s="159">
        <v>171</v>
      </c>
      <c r="Q74" s="159">
        <v>1165</v>
      </c>
      <c r="R74" s="159">
        <v>117</v>
      </c>
      <c r="S74" s="159">
        <v>110</v>
      </c>
      <c r="T74" s="159">
        <v>79</v>
      </c>
      <c r="U74" s="159">
        <v>73</v>
      </c>
      <c r="V74" s="159">
        <v>179</v>
      </c>
      <c r="W74" s="159">
        <v>212</v>
      </c>
      <c r="X74" s="159">
        <v>25</v>
      </c>
      <c r="Y74" s="159">
        <v>65</v>
      </c>
      <c r="Z74" s="159">
        <v>85</v>
      </c>
      <c r="AA74" s="159">
        <v>73</v>
      </c>
      <c r="AB74" s="159">
        <v>73</v>
      </c>
      <c r="AC74" s="159">
        <v>74</v>
      </c>
      <c r="AD74" s="159">
        <v>294</v>
      </c>
      <c r="AE74" s="162">
        <v>57</v>
      </c>
      <c r="AF74" s="157"/>
      <c r="AG74" s="127" t="s">
        <v>269</v>
      </c>
      <c r="AH74" s="122"/>
      <c r="AI74" s="576"/>
    </row>
    <row r="75" spans="2:35" s="79" customFormat="1" ht="3" customHeight="1">
      <c r="B75" s="551"/>
      <c r="C75" s="113"/>
      <c r="D75" s="163"/>
      <c r="E75" s="163"/>
      <c r="F75" s="163"/>
      <c r="G75" s="158"/>
      <c r="H75" s="159"/>
      <c r="I75" s="159"/>
      <c r="J75" s="159"/>
      <c r="K75" s="164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62"/>
      <c r="AF75" s="157"/>
      <c r="AG75" s="128"/>
      <c r="AH75" s="122"/>
      <c r="AI75" s="576"/>
    </row>
    <row r="76" spans="2:35" s="119" customFormat="1" ht="9.9499999999999993" customHeight="1">
      <c r="B76" s="551"/>
      <c r="C76" s="113"/>
      <c r="D76" s="548" t="s">
        <v>64</v>
      </c>
      <c r="E76" s="548"/>
      <c r="F76" s="548"/>
      <c r="G76" s="158">
        <v>28479</v>
      </c>
      <c r="H76" s="159">
        <v>26653</v>
      </c>
      <c r="I76" s="159">
        <v>9274</v>
      </c>
      <c r="J76" s="159">
        <v>10799</v>
      </c>
      <c r="K76" s="159">
        <v>1254</v>
      </c>
      <c r="L76" s="159">
        <v>854</v>
      </c>
      <c r="M76" s="159">
        <v>3802</v>
      </c>
      <c r="N76" s="159">
        <v>3196</v>
      </c>
      <c r="O76" s="159">
        <v>792</v>
      </c>
      <c r="P76" s="159">
        <v>901</v>
      </c>
      <c r="Q76" s="159">
        <v>6580</v>
      </c>
      <c r="R76" s="159">
        <v>667</v>
      </c>
      <c r="S76" s="159">
        <v>695</v>
      </c>
      <c r="T76" s="159">
        <v>526</v>
      </c>
      <c r="U76" s="159">
        <v>338</v>
      </c>
      <c r="V76" s="159">
        <v>1355</v>
      </c>
      <c r="W76" s="159">
        <v>867</v>
      </c>
      <c r="X76" s="159">
        <v>214</v>
      </c>
      <c r="Y76" s="159">
        <v>252</v>
      </c>
      <c r="Z76" s="159">
        <v>381</v>
      </c>
      <c r="AA76" s="159">
        <v>322</v>
      </c>
      <c r="AB76" s="159">
        <v>350</v>
      </c>
      <c r="AC76" s="159">
        <v>613</v>
      </c>
      <c r="AD76" s="159">
        <v>1445</v>
      </c>
      <c r="AE76" s="159">
        <v>381</v>
      </c>
      <c r="AF76" s="174"/>
      <c r="AG76" s="85" t="s">
        <v>209</v>
      </c>
      <c r="AH76" s="175"/>
      <c r="AI76" s="576"/>
    </row>
    <row r="77" spans="2:35" s="119" customFormat="1" ht="9.9499999999999993" customHeight="1">
      <c r="B77" s="551"/>
      <c r="C77" s="113"/>
      <c r="D77" s="163"/>
      <c r="E77" s="161" t="s">
        <v>271</v>
      </c>
      <c r="F77" s="91" t="s">
        <v>65</v>
      </c>
      <c r="G77" s="158">
        <v>57</v>
      </c>
      <c r="H77" s="159">
        <v>53</v>
      </c>
      <c r="I77" s="159">
        <v>17</v>
      </c>
      <c r="J77" s="159">
        <v>25</v>
      </c>
      <c r="K77" s="164">
        <v>2</v>
      </c>
      <c r="L77" s="159">
        <v>2</v>
      </c>
      <c r="M77" s="159">
        <v>14</v>
      </c>
      <c r="N77" s="159">
        <v>5</v>
      </c>
      <c r="O77" s="159" t="s">
        <v>265</v>
      </c>
      <c r="P77" s="159">
        <v>2</v>
      </c>
      <c r="Q77" s="159">
        <v>11</v>
      </c>
      <c r="R77" s="159">
        <v>2</v>
      </c>
      <c r="S77" s="159">
        <v>1</v>
      </c>
      <c r="T77" s="159">
        <v>1</v>
      </c>
      <c r="U77" s="159">
        <v>2</v>
      </c>
      <c r="V77" s="159">
        <v>4</v>
      </c>
      <c r="W77" s="159" t="s">
        <v>265</v>
      </c>
      <c r="X77" s="159" t="s">
        <v>265</v>
      </c>
      <c r="Y77" s="159">
        <v>1</v>
      </c>
      <c r="Z77" s="159" t="s">
        <v>265</v>
      </c>
      <c r="AA77" s="159" t="s">
        <v>265</v>
      </c>
      <c r="AB77" s="159" t="s">
        <v>265</v>
      </c>
      <c r="AC77" s="159" t="s">
        <v>265</v>
      </c>
      <c r="AD77" s="159">
        <v>3</v>
      </c>
      <c r="AE77" s="173">
        <v>1</v>
      </c>
      <c r="AF77" s="176"/>
      <c r="AG77" s="127" t="s">
        <v>271</v>
      </c>
      <c r="AI77" s="576"/>
    </row>
    <row r="78" spans="2:35" s="119" customFormat="1" ht="9.9499999999999993" customHeight="1">
      <c r="B78" s="551"/>
      <c r="C78" s="113"/>
      <c r="D78" s="163"/>
      <c r="E78" s="161" t="s">
        <v>272</v>
      </c>
      <c r="F78" s="86" t="s">
        <v>215</v>
      </c>
      <c r="G78" s="158">
        <v>204</v>
      </c>
      <c r="H78" s="159">
        <v>187</v>
      </c>
      <c r="I78" s="159">
        <v>82</v>
      </c>
      <c r="J78" s="159">
        <v>66</v>
      </c>
      <c r="K78" s="164">
        <v>9</v>
      </c>
      <c r="L78" s="159">
        <v>9</v>
      </c>
      <c r="M78" s="159">
        <v>18</v>
      </c>
      <c r="N78" s="159">
        <v>19</v>
      </c>
      <c r="O78" s="159">
        <v>5</v>
      </c>
      <c r="P78" s="159">
        <v>6</v>
      </c>
      <c r="Q78" s="159">
        <v>39</v>
      </c>
      <c r="R78" s="159">
        <v>4</v>
      </c>
      <c r="S78" s="159">
        <v>2</v>
      </c>
      <c r="T78" s="159">
        <v>2</v>
      </c>
      <c r="U78" s="159" t="s">
        <v>265</v>
      </c>
      <c r="V78" s="159">
        <v>12</v>
      </c>
      <c r="W78" s="159">
        <v>7</v>
      </c>
      <c r="X78" s="159">
        <v>1</v>
      </c>
      <c r="Y78" s="159" t="s">
        <v>265</v>
      </c>
      <c r="Z78" s="159">
        <v>1</v>
      </c>
      <c r="AA78" s="159">
        <v>1</v>
      </c>
      <c r="AB78" s="159">
        <v>4</v>
      </c>
      <c r="AC78" s="159">
        <v>5</v>
      </c>
      <c r="AD78" s="159">
        <v>16</v>
      </c>
      <c r="AE78" s="173">
        <v>1</v>
      </c>
      <c r="AF78" s="176"/>
      <c r="AG78" s="127" t="s">
        <v>272</v>
      </c>
      <c r="AI78" s="576"/>
    </row>
    <row r="79" spans="2:35" s="119" customFormat="1" ht="9.9499999999999993" customHeight="1">
      <c r="B79" s="551"/>
      <c r="C79" s="113"/>
      <c r="D79" s="163"/>
      <c r="E79" s="161" t="s">
        <v>273</v>
      </c>
      <c r="F79" s="86" t="s">
        <v>66</v>
      </c>
      <c r="G79" s="158">
        <v>361</v>
      </c>
      <c r="H79" s="159">
        <v>331</v>
      </c>
      <c r="I79" s="159">
        <v>96</v>
      </c>
      <c r="J79" s="159">
        <v>140</v>
      </c>
      <c r="K79" s="164">
        <v>18</v>
      </c>
      <c r="L79" s="159">
        <v>14</v>
      </c>
      <c r="M79" s="159">
        <v>52</v>
      </c>
      <c r="N79" s="159">
        <v>33</v>
      </c>
      <c r="O79" s="159">
        <v>7</v>
      </c>
      <c r="P79" s="159">
        <v>16</v>
      </c>
      <c r="Q79" s="159">
        <v>95</v>
      </c>
      <c r="R79" s="159">
        <v>11</v>
      </c>
      <c r="S79" s="159">
        <v>12</v>
      </c>
      <c r="T79" s="159">
        <v>9</v>
      </c>
      <c r="U79" s="159">
        <v>4</v>
      </c>
      <c r="V79" s="159">
        <v>15</v>
      </c>
      <c r="W79" s="159">
        <v>11</v>
      </c>
      <c r="X79" s="159">
        <v>5</v>
      </c>
      <c r="Y79" s="159">
        <v>7</v>
      </c>
      <c r="Z79" s="159">
        <v>2</v>
      </c>
      <c r="AA79" s="159">
        <v>3</v>
      </c>
      <c r="AB79" s="159">
        <v>6</v>
      </c>
      <c r="AC79" s="159">
        <v>10</v>
      </c>
      <c r="AD79" s="159">
        <v>27</v>
      </c>
      <c r="AE79" s="173">
        <v>3</v>
      </c>
      <c r="AF79" s="176"/>
      <c r="AG79" s="127" t="s">
        <v>273</v>
      </c>
      <c r="AI79" s="576"/>
    </row>
    <row r="80" spans="2:35" s="119" customFormat="1" ht="9.9499999999999993" customHeight="1">
      <c r="B80" s="551"/>
      <c r="C80" s="113"/>
      <c r="D80" s="163"/>
      <c r="E80" s="161" t="s">
        <v>274</v>
      </c>
      <c r="F80" s="86" t="s">
        <v>69</v>
      </c>
      <c r="G80" s="158">
        <v>6734</v>
      </c>
      <c r="H80" s="159">
        <v>6312</v>
      </c>
      <c r="I80" s="159">
        <v>2072</v>
      </c>
      <c r="J80" s="159">
        <v>2551</v>
      </c>
      <c r="K80" s="164">
        <v>298</v>
      </c>
      <c r="L80" s="159">
        <v>210</v>
      </c>
      <c r="M80" s="159">
        <v>942</v>
      </c>
      <c r="N80" s="159">
        <v>728</v>
      </c>
      <c r="O80" s="159">
        <v>183</v>
      </c>
      <c r="P80" s="159">
        <v>190</v>
      </c>
      <c r="Q80" s="159">
        <v>1689</v>
      </c>
      <c r="R80" s="159">
        <v>156</v>
      </c>
      <c r="S80" s="159">
        <v>166</v>
      </c>
      <c r="T80" s="159">
        <v>134</v>
      </c>
      <c r="U80" s="159">
        <v>93</v>
      </c>
      <c r="V80" s="159">
        <v>336</v>
      </c>
      <c r="W80" s="159">
        <v>210</v>
      </c>
      <c r="X80" s="159">
        <v>67</v>
      </c>
      <c r="Y80" s="159">
        <v>63</v>
      </c>
      <c r="Z80" s="159">
        <v>105</v>
      </c>
      <c r="AA80" s="159">
        <v>90</v>
      </c>
      <c r="AB80" s="159">
        <v>98</v>
      </c>
      <c r="AC80" s="159">
        <v>171</v>
      </c>
      <c r="AD80" s="159">
        <v>340</v>
      </c>
      <c r="AE80" s="173">
        <v>82</v>
      </c>
      <c r="AF80" s="176"/>
      <c r="AG80" s="127" t="s">
        <v>274</v>
      </c>
      <c r="AI80" s="576"/>
    </row>
    <row r="81" spans="1:35" s="119" customFormat="1" ht="9.9499999999999993" customHeight="1">
      <c r="B81" s="551"/>
      <c r="C81" s="113"/>
      <c r="D81" s="163"/>
      <c r="E81" s="161" t="s">
        <v>275</v>
      </c>
      <c r="F81" s="86" t="s">
        <v>258</v>
      </c>
      <c r="G81" s="158">
        <v>952</v>
      </c>
      <c r="H81" s="159">
        <v>892</v>
      </c>
      <c r="I81" s="159">
        <v>269</v>
      </c>
      <c r="J81" s="159">
        <v>382</v>
      </c>
      <c r="K81" s="164">
        <v>46</v>
      </c>
      <c r="L81" s="159">
        <v>39</v>
      </c>
      <c r="M81" s="159">
        <v>109</v>
      </c>
      <c r="N81" s="159">
        <v>139</v>
      </c>
      <c r="O81" s="159">
        <v>27</v>
      </c>
      <c r="P81" s="159">
        <v>22</v>
      </c>
      <c r="Q81" s="159">
        <v>241</v>
      </c>
      <c r="R81" s="159">
        <v>25</v>
      </c>
      <c r="S81" s="159">
        <v>31</v>
      </c>
      <c r="T81" s="159">
        <v>18</v>
      </c>
      <c r="U81" s="159">
        <v>15</v>
      </c>
      <c r="V81" s="159">
        <v>58</v>
      </c>
      <c r="W81" s="159">
        <v>30</v>
      </c>
      <c r="X81" s="159">
        <v>9</v>
      </c>
      <c r="Y81" s="159">
        <v>12</v>
      </c>
      <c r="Z81" s="159">
        <v>9</v>
      </c>
      <c r="AA81" s="159">
        <v>10</v>
      </c>
      <c r="AB81" s="159">
        <v>5</v>
      </c>
      <c r="AC81" s="159">
        <v>19</v>
      </c>
      <c r="AD81" s="159">
        <v>46</v>
      </c>
      <c r="AE81" s="173">
        <v>14</v>
      </c>
      <c r="AF81" s="176"/>
      <c r="AG81" s="127" t="s">
        <v>275</v>
      </c>
      <c r="AI81" s="576"/>
    </row>
    <row r="82" spans="1:35" s="119" customFormat="1" ht="9.9499999999999993" customHeight="1">
      <c r="B82" s="551"/>
      <c r="C82" s="113"/>
      <c r="D82" s="163"/>
      <c r="E82" s="161" t="s">
        <v>276</v>
      </c>
      <c r="F82" s="90" t="s">
        <v>259</v>
      </c>
      <c r="G82" s="158">
        <v>405</v>
      </c>
      <c r="H82" s="159">
        <v>395</v>
      </c>
      <c r="I82" s="159">
        <v>175</v>
      </c>
      <c r="J82" s="159">
        <v>170</v>
      </c>
      <c r="K82" s="164">
        <v>19</v>
      </c>
      <c r="L82" s="159">
        <v>13</v>
      </c>
      <c r="M82" s="159">
        <v>70</v>
      </c>
      <c r="N82" s="159">
        <v>43</v>
      </c>
      <c r="O82" s="159">
        <v>13</v>
      </c>
      <c r="P82" s="159">
        <v>12</v>
      </c>
      <c r="Q82" s="159">
        <v>50</v>
      </c>
      <c r="R82" s="159">
        <v>4</v>
      </c>
      <c r="S82" s="159">
        <v>4</v>
      </c>
      <c r="T82" s="159">
        <v>7</v>
      </c>
      <c r="U82" s="159">
        <v>3</v>
      </c>
      <c r="V82" s="159">
        <v>15</v>
      </c>
      <c r="W82" s="159">
        <v>5</v>
      </c>
      <c r="X82" s="159" t="s">
        <v>265</v>
      </c>
      <c r="Y82" s="159">
        <v>1</v>
      </c>
      <c r="Z82" s="159">
        <v>5</v>
      </c>
      <c r="AA82" s="159">
        <v>2</v>
      </c>
      <c r="AB82" s="159">
        <v>1</v>
      </c>
      <c r="AC82" s="159">
        <v>3</v>
      </c>
      <c r="AD82" s="159">
        <v>9</v>
      </c>
      <c r="AE82" s="173">
        <v>1</v>
      </c>
      <c r="AF82" s="176"/>
      <c r="AG82" s="127" t="s">
        <v>276</v>
      </c>
      <c r="AI82" s="576"/>
    </row>
    <row r="83" spans="1:35" s="119" customFormat="1" ht="9.9499999999999993" customHeight="1">
      <c r="B83" s="551"/>
      <c r="C83" s="113"/>
      <c r="D83" s="163"/>
      <c r="E83" s="161" t="s">
        <v>277</v>
      </c>
      <c r="F83" s="91" t="s">
        <v>74</v>
      </c>
      <c r="G83" s="158">
        <v>518</v>
      </c>
      <c r="H83" s="159">
        <v>493</v>
      </c>
      <c r="I83" s="159">
        <v>193</v>
      </c>
      <c r="J83" s="159">
        <v>210</v>
      </c>
      <c r="K83" s="164">
        <v>19</v>
      </c>
      <c r="L83" s="159">
        <v>10</v>
      </c>
      <c r="M83" s="159">
        <v>96</v>
      </c>
      <c r="N83" s="159">
        <v>60</v>
      </c>
      <c r="O83" s="159">
        <v>10</v>
      </c>
      <c r="P83" s="159">
        <v>15</v>
      </c>
      <c r="Q83" s="159">
        <v>90</v>
      </c>
      <c r="R83" s="159">
        <v>16</v>
      </c>
      <c r="S83" s="159">
        <v>10</v>
      </c>
      <c r="T83" s="159">
        <v>13</v>
      </c>
      <c r="U83" s="159">
        <v>4</v>
      </c>
      <c r="V83" s="159">
        <v>17</v>
      </c>
      <c r="W83" s="159">
        <v>7</v>
      </c>
      <c r="X83" s="159">
        <v>3</v>
      </c>
      <c r="Y83" s="159">
        <v>3</v>
      </c>
      <c r="Z83" s="159">
        <v>7</v>
      </c>
      <c r="AA83" s="159">
        <v>2</v>
      </c>
      <c r="AB83" s="159">
        <v>3</v>
      </c>
      <c r="AC83" s="159">
        <v>5</v>
      </c>
      <c r="AD83" s="159">
        <v>20</v>
      </c>
      <c r="AE83" s="173">
        <v>5</v>
      </c>
      <c r="AF83" s="176"/>
      <c r="AG83" s="127" t="s">
        <v>277</v>
      </c>
      <c r="AI83" s="576"/>
    </row>
    <row r="84" spans="1:35" s="119" customFormat="1" ht="9.9499999999999993" customHeight="1">
      <c r="B84" s="551"/>
      <c r="C84" s="113"/>
      <c r="D84" s="163"/>
      <c r="E84" s="161" t="s">
        <v>278</v>
      </c>
      <c r="F84" s="90" t="s">
        <v>260</v>
      </c>
      <c r="G84" s="158">
        <v>2879</v>
      </c>
      <c r="H84" s="159">
        <v>2703</v>
      </c>
      <c r="I84" s="159">
        <v>1060</v>
      </c>
      <c r="J84" s="159">
        <v>1086</v>
      </c>
      <c r="K84" s="164">
        <v>118</v>
      </c>
      <c r="L84" s="159">
        <v>74</v>
      </c>
      <c r="M84" s="159">
        <v>423</v>
      </c>
      <c r="N84" s="159">
        <v>284</v>
      </c>
      <c r="O84" s="159">
        <v>98</v>
      </c>
      <c r="P84" s="159">
        <v>89</v>
      </c>
      <c r="Q84" s="159">
        <v>557</v>
      </c>
      <c r="R84" s="159">
        <v>60</v>
      </c>
      <c r="S84" s="159">
        <v>56</v>
      </c>
      <c r="T84" s="159">
        <v>45</v>
      </c>
      <c r="U84" s="159">
        <v>33</v>
      </c>
      <c r="V84" s="159">
        <v>129</v>
      </c>
      <c r="W84" s="159">
        <v>75</v>
      </c>
      <c r="X84" s="159">
        <v>12</v>
      </c>
      <c r="Y84" s="159">
        <v>21</v>
      </c>
      <c r="Z84" s="159">
        <v>21</v>
      </c>
      <c r="AA84" s="159">
        <v>29</v>
      </c>
      <c r="AB84" s="159">
        <v>25</v>
      </c>
      <c r="AC84" s="159">
        <v>51</v>
      </c>
      <c r="AD84" s="159">
        <v>141</v>
      </c>
      <c r="AE84" s="173">
        <v>35</v>
      </c>
      <c r="AF84" s="176"/>
      <c r="AG84" s="127" t="s">
        <v>278</v>
      </c>
      <c r="AI84" s="576"/>
    </row>
    <row r="85" spans="1:35" s="119" customFormat="1" ht="9.9499999999999993" customHeight="1">
      <c r="B85" s="551"/>
      <c r="C85" s="113"/>
      <c r="D85" s="163"/>
      <c r="E85" s="161" t="s">
        <v>279</v>
      </c>
      <c r="F85" s="91" t="s">
        <v>78</v>
      </c>
      <c r="G85" s="158">
        <v>1808</v>
      </c>
      <c r="H85" s="159">
        <v>1671</v>
      </c>
      <c r="I85" s="159">
        <v>560</v>
      </c>
      <c r="J85" s="159">
        <v>667</v>
      </c>
      <c r="K85" s="164">
        <v>79</v>
      </c>
      <c r="L85" s="159">
        <v>42</v>
      </c>
      <c r="M85" s="159">
        <v>214</v>
      </c>
      <c r="N85" s="159">
        <v>213</v>
      </c>
      <c r="O85" s="159">
        <v>55</v>
      </c>
      <c r="P85" s="159">
        <v>64</v>
      </c>
      <c r="Q85" s="159">
        <v>444</v>
      </c>
      <c r="R85" s="159">
        <v>31</v>
      </c>
      <c r="S85" s="159">
        <v>49</v>
      </c>
      <c r="T85" s="159">
        <v>33</v>
      </c>
      <c r="U85" s="159">
        <v>25</v>
      </c>
      <c r="V85" s="159">
        <v>93</v>
      </c>
      <c r="W85" s="159">
        <v>67</v>
      </c>
      <c r="X85" s="159">
        <v>15</v>
      </c>
      <c r="Y85" s="159">
        <v>17</v>
      </c>
      <c r="Z85" s="159">
        <v>30</v>
      </c>
      <c r="AA85" s="159">
        <v>23</v>
      </c>
      <c r="AB85" s="159">
        <v>30</v>
      </c>
      <c r="AC85" s="159">
        <v>31</v>
      </c>
      <c r="AD85" s="159">
        <v>112</v>
      </c>
      <c r="AE85" s="173">
        <v>25</v>
      </c>
      <c r="AF85" s="176"/>
      <c r="AG85" s="127" t="s">
        <v>279</v>
      </c>
      <c r="AI85" s="576"/>
    </row>
    <row r="86" spans="1:35" s="119" customFormat="1" ht="9.9499999999999993" customHeight="1">
      <c r="B86" s="551"/>
      <c r="C86" s="113"/>
      <c r="D86" s="163"/>
      <c r="E86" s="161" t="s">
        <v>280</v>
      </c>
      <c r="F86" s="86" t="s">
        <v>281</v>
      </c>
      <c r="G86" s="158">
        <v>2536</v>
      </c>
      <c r="H86" s="159">
        <v>2448</v>
      </c>
      <c r="I86" s="159">
        <v>978</v>
      </c>
      <c r="J86" s="159">
        <v>1071</v>
      </c>
      <c r="K86" s="164">
        <v>97</v>
      </c>
      <c r="L86" s="159">
        <v>96</v>
      </c>
      <c r="M86" s="159">
        <v>384</v>
      </c>
      <c r="N86" s="159">
        <v>355</v>
      </c>
      <c r="O86" s="159">
        <v>78</v>
      </c>
      <c r="P86" s="159">
        <v>61</v>
      </c>
      <c r="Q86" s="159">
        <v>399</v>
      </c>
      <c r="R86" s="159">
        <v>53</v>
      </c>
      <c r="S86" s="159">
        <v>53</v>
      </c>
      <c r="T86" s="159">
        <v>39</v>
      </c>
      <c r="U86" s="159">
        <v>21</v>
      </c>
      <c r="V86" s="159">
        <v>108</v>
      </c>
      <c r="W86" s="159">
        <v>44</v>
      </c>
      <c r="X86" s="159">
        <v>14</v>
      </c>
      <c r="Y86" s="159">
        <v>14</v>
      </c>
      <c r="Z86" s="159">
        <v>8</v>
      </c>
      <c r="AA86" s="159">
        <v>11</v>
      </c>
      <c r="AB86" s="159">
        <v>11</v>
      </c>
      <c r="AC86" s="159">
        <v>23</v>
      </c>
      <c r="AD86" s="159">
        <v>66</v>
      </c>
      <c r="AE86" s="173">
        <v>22</v>
      </c>
      <c r="AF86" s="176"/>
      <c r="AG86" s="127" t="s">
        <v>280</v>
      </c>
      <c r="AI86" s="576"/>
    </row>
    <row r="87" spans="1:35" s="119" customFormat="1" ht="9.9499999999999993" customHeight="1">
      <c r="B87" s="551"/>
      <c r="C87" s="113"/>
      <c r="D87" s="163"/>
      <c r="E87" s="161" t="s">
        <v>282</v>
      </c>
      <c r="F87" s="86" t="s">
        <v>82</v>
      </c>
      <c r="G87" s="158">
        <v>9196</v>
      </c>
      <c r="H87" s="159">
        <v>8568</v>
      </c>
      <c r="I87" s="159">
        <v>2786</v>
      </c>
      <c r="J87" s="159">
        <v>3465</v>
      </c>
      <c r="K87" s="164">
        <v>405</v>
      </c>
      <c r="L87" s="159">
        <v>276</v>
      </c>
      <c r="M87" s="159">
        <v>1177</v>
      </c>
      <c r="N87" s="159">
        <v>1016</v>
      </c>
      <c r="O87" s="159">
        <v>260</v>
      </c>
      <c r="P87" s="159">
        <v>331</v>
      </c>
      <c r="Q87" s="159">
        <v>2317</v>
      </c>
      <c r="R87" s="159">
        <v>234</v>
      </c>
      <c r="S87" s="159">
        <v>228</v>
      </c>
      <c r="T87" s="159">
        <v>175</v>
      </c>
      <c r="U87" s="159">
        <v>114</v>
      </c>
      <c r="V87" s="159">
        <v>432</v>
      </c>
      <c r="W87" s="159">
        <v>324</v>
      </c>
      <c r="X87" s="159">
        <v>71</v>
      </c>
      <c r="Y87" s="159">
        <v>93</v>
      </c>
      <c r="Z87" s="159">
        <v>151</v>
      </c>
      <c r="AA87" s="159">
        <v>125</v>
      </c>
      <c r="AB87" s="159">
        <v>137</v>
      </c>
      <c r="AC87" s="159">
        <v>233</v>
      </c>
      <c r="AD87" s="159">
        <v>503</v>
      </c>
      <c r="AE87" s="173">
        <v>125</v>
      </c>
      <c r="AF87" s="176"/>
      <c r="AG87" s="127" t="s">
        <v>282</v>
      </c>
      <c r="AI87" s="576"/>
    </row>
    <row r="88" spans="1:35" s="119" customFormat="1" ht="9.9499999999999993" customHeight="1">
      <c r="B88" s="551"/>
      <c r="C88" s="113"/>
      <c r="D88" s="163"/>
      <c r="E88" s="161" t="s">
        <v>283</v>
      </c>
      <c r="F88" s="86" t="s">
        <v>81</v>
      </c>
      <c r="G88" s="158">
        <v>310</v>
      </c>
      <c r="H88" s="159">
        <v>255</v>
      </c>
      <c r="I88" s="159">
        <v>70</v>
      </c>
      <c r="J88" s="159">
        <v>97</v>
      </c>
      <c r="K88" s="164">
        <v>13</v>
      </c>
      <c r="L88" s="159">
        <v>6</v>
      </c>
      <c r="M88" s="159">
        <v>38</v>
      </c>
      <c r="N88" s="159">
        <v>26</v>
      </c>
      <c r="O88" s="159">
        <v>4</v>
      </c>
      <c r="P88" s="159">
        <v>10</v>
      </c>
      <c r="Q88" s="159">
        <v>88</v>
      </c>
      <c r="R88" s="159">
        <v>6</v>
      </c>
      <c r="S88" s="164">
        <v>5</v>
      </c>
      <c r="T88" s="164">
        <v>3</v>
      </c>
      <c r="U88" s="164">
        <v>1</v>
      </c>
      <c r="V88" s="164">
        <v>14</v>
      </c>
      <c r="W88" s="164">
        <v>10</v>
      </c>
      <c r="X88" s="164">
        <v>3</v>
      </c>
      <c r="Y88" s="164">
        <v>8</v>
      </c>
      <c r="Z88" s="164">
        <v>8</v>
      </c>
      <c r="AA88" s="164">
        <v>10</v>
      </c>
      <c r="AB88" s="164">
        <v>9</v>
      </c>
      <c r="AC88" s="164">
        <v>11</v>
      </c>
      <c r="AD88" s="164">
        <v>31</v>
      </c>
      <c r="AE88" s="177">
        <v>24</v>
      </c>
      <c r="AF88" s="176"/>
      <c r="AG88" s="127" t="s">
        <v>283</v>
      </c>
      <c r="AI88" s="576"/>
    </row>
    <row r="89" spans="1:35" s="119" customFormat="1" ht="9.9499999999999993" customHeight="1">
      <c r="B89" s="551"/>
      <c r="C89" s="113"/>
      <c r="D89" s="163"/>
      <c r="E89" s="161" t="s">
        <v>284</v>
      </c>
      <c r="F89" s="167" t="s">
        <v>83</v>
      </c>
      <c r="G89" s="158">
        <v>1700</v>
      </c>
      <c r="H89" s="159">
        <v>1584</v>
      </c>
      <c r="I89" s="159">
        <v>575</v>
      </c>
      <c r="J89" s="159">
        <v>587</v>
      </c>
      <c r="K89" s="164">
        <v>104</v>
      </c>
      <c r="L89" s="159">
        <v>31</v>
      </c>
      <c r="M89" s="159">
        <v>171</v>
      </c>
      <c r="N89" s="159">
        <v>184</v>
      </c>
      <c r="O89" s="159">
        <v>37</v>
      </c>
      <c r="P89" s="159">
        <v>60</v>
      </c>
      <c r="Q89" s="159">
        <v>422</v>
      </c>
      <c r="R89" s="159">
        <v>48</v>
      </c>
      <c r="S89" s="159">
        <v>57</v>
      </c>
      <c r="T89" s="159">
        <v>39</v>
      </c>
      <c r="U89" s="159">
        <v>22</v>
      </c>
      <c r="V89" s="159">
        <v>86</v>
      </c>
      <c r="W89" s="159">
        <v>61</v>
      </c>
      <c r="X89" s="159">
        <v>11</v>
      </c>
      <c r="Y89" s="159">
        <v>8</v>
      </c>
      <c r="Z89" s="159">
        <v>19</v>
      </c>
      <c r="AA89" s="159">
        <v>14</v>
      </c>
      <c r="AB89" s="159">
        <v>16</v>
      </c>
      <c r="AC89" s="159">
        <v>41</v>
      </c>
      <c r="AD89" s="159">
        <v>91</v>
      </c>
      <c r="AE89" s="173">
        <v>25</v>
      </c>
      <c r="AF89" s="176"/>
      <c r="AG89" s="127" t="s">
        <v>284</v>
      </c>
      <c r="AI89" s="576"/>
    </row>
    <row r="90" spans="1:35" s="119" customFormat="1" ht="9.9499999999999993" customHeight="1">
      <c r="B90" s="551"/>
      <c r="C90" s="113"/>
      <c r="D90" s="163"/>
      <c r="E90" s="161" t="s">
        <v>285</v>
      </c>
      <c r="F90" s="168" t="s">
        <v>84</v>
      </c>
      <c r="G90" s="158">
        <v>819</v>
      </c>
      <c r="H90" s="159">
        <v>761</v>
      </c>
      <c r="I90" s="159">
        <v>341</v>
      </c>
      <c r="J90" s="159">
        <v>282</v>
      </c>
      <c r="K90" s="164">
        <v>27</v>
      </c>
      <c r="L90" s="159">
        <v>32</v>
      </c>
      <c r="M90" s="159">
        <v>94</v>
      </c>
      <c r="N90" s="159">
        <v>91</v>
      </c>
      <c r="O90" s="159">
        <v>15</v>
      </c>
      <c r="P90" s="159">
        <v>23</v>
      </c>
      <c r="Q90" s="159">
        <v>138</v>
      </c>
      <c r="R90" s="159">
        <v>17</v>
      </c>
      <c r="S90" s="159">
        <v>21</v>
      </c>
      <c r="T90" s="159">
        <v>8</v>
      </c>
      <c r="U90" s="159">
        <v>1</v>
      </c>
      <c r="V90" s="159">
        <v>36</v>
      </c>
      <c r="W90" s="159">
        <v>16</v>
      </c>
      <c r="X90" s="159">
        <v>3</v>
      </c>
      <c r="Y90" s="159">
        <v>4</v>
      </c>
      <c r="Z90" s="159">
        <v>15</v>
      </c>
      <c r="AA90" s="159">
        <v>2</v>
      </c>
      <c r="AB90" s="159">
        <v>5</v>
      </c>
      <c r="AC90" s="159">
        <v>10</v>
      </c>
      <c r="AD90" s="159">
        <v>40</v>
      </c>
      <c r="AE90" s="173">
        <v>18</v>
      </c>
      <c r="AF90" s="176"/>
      <c r="AG90" s="127" t="s">
        <v>285</v>
      </c>
      <c r="AI90" s="576"/>
    </row>
    <row r="91" spans="1:35" s="119" customFormat="1" ht="3" customHeight="1">
      <c r="B91" s="551"/>
      <c r="C91" s="113"/>
      <c r="D91" s="163"/>
      <c r="E91" s="163"/>
      <c r="F91" s="163"/>
      <c r="G91" s="158"/>
      <c r="H91" s="159"/>
      <c r="I91" s="159"/>
      <c r="J91" s="159"/>
      <c r="K91" s="164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73"/>
      <c r="AF91" s="176"/>
      <c r="AG91" s="127"/>
      <c r="AI91" s="576"/>
    </row>
    <row r="92" spans="1:35" s="119" customFormat="1" ht="9.9499999999999993" customHeight="1">
      <c r="B92" s="551"/>
      <c r="C92" s="113"/>
      <c r="D92" s="548" t="s">
        <v>86</v>
      </c>
      <c r="E92" s="548"/>
      <c r="F92" s="548"/>
      <c r="G92" s="158">
        <v>2673</v>
      </c>
      <c r="H92" s="159">
        <v>2413</v>
      </c>
      <c r="I92" s="159">
        <v>661</v>
      </c>
      <c r="J92" s="159">
        <v>717</v>
      </c>
      <c r="K92" s="164">
        <v>110</v>
      </c>
      <c r="L92" s="159">
        <v>50</v>
      </c>
      <c r="M92" s="159">
        <v>262</v>
      </c>
      <c r="N92" s="159">
        <v>170</v>
      </c>
      <c r="O92" s="159">
        <v>65</v>
      </c>
      <c r="P92" s="159">
        <v>60</v>
      </c>
      <c r="Q92" s="159">
        <v>1035</v>
      </c>
      <c r="R92" s="159">
        <v>115</v>
      </c>
      <c r="S92" s="159">
        <v>70</v>
      </c>
      <c r="T92" s="159">
        <v>44</v>
      </c>
      <c r="U92" s="159">
        <v>30</v>
      </c>
      <c r="V92" s="159">
        <v>129</v>
      </c>
      <c r="W92" s="159">
        <v>69</v>
      </c>
      <c r="X92" s="159">
        <v>76</v>
      </c>
      <c r="Y92" s="159">
        <v>53</v>
      </c>
      <c r="Z92" s="159">
        <v>86</v>
      </c>
      <c r="AA92" s="159">
        <v>118</v>
      </c>
      <c r="AB92" s="159">
        <v>168</v>
      </c>
      <c r="AC92" s="159">
        <v>77</v>
      </c>
      <c r="AD92" s="159">
        <v>197</v>
      </c>
      <c r="AE92" s="173">
        <v>63</v>
      </c>
      <c r="AF92" s="176"/>
      <c r="AG92" s="127" t="s">
        <v>286</v>
      </c>
      <c r="AI92" s="577"/>
    </row>
    <row r="93" spans="1:35" s="119" customFormat="1" ht="3" customHeight="1">
      <c r="B93" s="116"/>
      <c r="C93" s="116"/>
      <c r="D93" s="116"/>
      <c r="E93" s="116"/>
      <c r="F93" s="116"/>
      <c r="G93" s="117"/>
      <c r="H93" s="118"/>
      <c r="I93" s="118"/>
      <c r="J93" s="118"/>
      <c r="K93" s="118"/>
      <c r="L93" s="118"/>
      <c r="M93" s="118"/>
      <c r="N93" s="118"/>
      <c r="O93" s="118"/>
      <c r="P93" s="118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78"/>
      <c r="AF93" s="143"/>
      <c r="AG93" s="143"/>
      <c r="AH93" s="143"/>
      <c r="AI93" s="143"/>
    </row>
    <row r="94" spans="1:35" s="119" customFormat="1" ht="3" customHeight="1">
      <c r="A94" s="179"/>
      <c r="B94" s="120"/>
      <c r="C94" s="120"/>
      <c r="D94" s="120"/>
      <c r="E94" s="120"/>
      <c r="F94" s="120"/>
    </row>
    <row r="95" spans="1:35" s="119" customFormat="1" ht="12.75" customHeight="1">
      <c r="B95" s="120"/>
      <c r="C95" s="120"/>
      <c r="D95" s="120"/>
      <c r="E95" s="120"/>
      <c r="F95" s="120"/>
    </row>
    <row r="96" spans="1:35" s="119" customFormat="1" ht="12">
      <c r="B96" s="120"/>
      <c r="C96" s="120"/>
      <c r="D96" s="120"/>
      <c r="E96" s="120"/>
      <c r="F96" s="120"/>
    </row>
    <row r="97" spans="2:6" s="119" customFormat="1" ht="12">
      <c r="B97" s="120"/>
      <c r="C97" s="120"/>
      <c r="D97" s="120"/>
      <c r="E97" s="120"/>
      <c r="F97" s="120"/>
    </row>
    <row r="98" spans="2:6" s="119" customFormat="1" ht="12">
      <c r="B98" s="120"/>
      <c r="C98" s="120"/>
      <c r="D98" s="120"/>
      <c r="E98" s="120"/>
      <c r="F98" s="120"/>
    </row>
    <row r="99" spans="2:6" s="119" customFormat="1" ht="12">
      <c r="B99" s="120"/>
      <c r="C99" s="120"/>
      <c r="D99" s="120"/>
      <c r="E99" s="120"/>
      <c r="F99" s="120"/>
    </row>
    <row r="100" spans="2:6" s="119" customFormat="1" ht="12">
      <c r="B100" s="120"/>
      <c r="C100" s="120"/>
      <c r="D100" s="120"/>
      <c r="E100" s="120"/>
      <c r="F100" s="120"/>
    </row>
    <row r="101" spans="2:6" s="119" customFormat="1" ht="12">
      <c r="B101" s="120"/>
      <c r="C101" s="120"/>
      <c r="D101" s="120"/>
      <c r="E101" s="120"/>
      <c r="F101" s="120"/>
    </row>
    <row r="102" spans="2:6" s="119" customFormat="1" ht="12">
      <c r="B102" s="120"/>
      <c r="C102" s="120"/>
      <c r="D102" s="120"/>
      <c r="E102" s="120"/>
      <c r="F102" s="120"/>
    </row>
    <row r="103" spans="2:6" s="119" customFormat="1" ht="12">
      <c r="B103" s="120"/>
      <c r="C103" s="120"/>
      <c r="D103" s="120"/>
      <c r="E103" s="120"/>
      <c r="F103" s="120"/>
    </row>
    <row r="104" spans="2:6" s="119" customFormat="1" ht="12">
      <c r="B104" s="120"/>
      <c r="C104" s="120"/>
      <c r="D104" s="120"/>
      <c r="E104" s="120"/>
      <c r="F104" s="120"/>
    </row>
    <row r="105" spans="2:6" s="119" customFormat="1" ht="12">
      <c r="B105" s="120"/>
      <c r="C105" s="120"/>
      <c r="D105" s="120"/>
      <c r="E105" s="120"/>
      <c r="F105" s="120"/>
    </row>
    <row r="106" spans="2:6" s="119" customFormat="1" ht="12">
      <c r="B106" s="120"/>
      <c r="C106" s="120"/>
      <c r="D106" s="120"/>
      <c r="E106" s="120"/>
      <c r="F106" s="120"/>
    </row>
    <row r="107" spans="2:6" s="119" customFormat="1" ht="12">
      <c r="B107" s="120"/>
      <c r="C107" s="120"/>
      <c r="D107" s="120"/>
      <c r="E107" s="120"/>
      <c r="F107" s="120"/>
    </row>
    <row r="108" spans="2:6" s="119" customFormat="1" ht="12">
      <c r="B108" s="120"/>
      <c r="C108" s="120"/>
      <c r="D108" s="120"/>
      <c r="E108" s="120"/>
      <c r="F108" s="120"/>
    </row>
    <row r="109" spans="2:6" s="119" customFormat="1" ht="12">
      <c r="B109" s="120"/>
      <c r="C109" s="120"/>
      <c r="D109" s="120"/>
      <c r="E109" s="120"/>
      <c r="F109" s="120"/>
    </row>
    <row r="110" spans="2:6" s="119" customFormat="1" ht="12">
      <c r="B110" s="120"/>
      <c r="C110" s="120"/>
      <c r="D110" s="120"/>
      <c r="E110" s="120"/>
      <c r="F110" s="120"/>
    </row>
    <row r="111" spans="2:6" s="119" customFormat="1" ht="12">
      <c r="B111" s="120"/>
      <c r="C111" s="120"/>
      <c r="D111" s="120"/>
      <c r="E111" s="120"/>
      <c r="F111" s="120"/>
    </row>
    <row r="112" spans="2:6" s="119" customFormat="1" ht="12">
      <c r="B112" s="120"/>
      <c r="C112" s="120"/>
      <c r="D112" s="120"/>
      <c r="E112" s="120"/>
      <c r="F112" s="120"/>
    </row>
    <row r="113" spans="2:6" s="119" customFormat="1" ht="12">
      <c r="B113" s="120"/>
      <c r="C113" s="120"/>
      <c r="D113" s="120"/>
      <c r="E113" s="120"/>
      <c r="F113" s="120"/>
    </row>
    <row r="114" spans="2:6" s="119" customFormat="1" ht="12">
      <c r="B114" s="120"/>
      <c r="C114" s="120"/>
      <c r="D114" s="120"/>
      <c r="E114" s="120"/>
      <c r="F114" s="120"/>
    </row>
    <row r="115" spans="2:6" s="119" customFormat="1" ht="12">
      <c r="B115" s="120"/>
      <c r="C115" s="120"/>
      <c r="D115" s="120"/>
      <c r="E115" s="120"/>
      <c r="F115" s="120"/>
    </row>
    <row r="116" spans="2:6" s="119" customFormat="1" ht="12">
      <c r="B116" s="120"/>
      <c r="C116" s="120"/>
      <c r="D116" s="120"/>
      <c r="E116" s="120"/>
      <c r="F116" s="120"/>
    </row>
    <row r="117" spans="2:6" s="119" customFormat="1" ht="12">
      <c r="B117" s="120"/>
      <c r="C117" s="120"/>
      <c r="D117" s="120"/>
      <c r="E117" s="120"/>
      <c r="F117" s="120"/>
    </row>
    <row r="118" spans="2:6" s="119" customFormat="1" ht="12">
      <c r="B118" s="120"/>
      <c r="C118" s="120"/>
      <c r="D118" s="120"/>
      <c r="E118" s="120"/>
      <c r="F118" s="120"/>
    </row>
    <row r="119" spans="2:6" s="119" customFormat="1" ht="12">
      <c r="B119" s="120"/>
      <c r="C119" s="120"/>
      <c r="D119" s="120"/>
      <c r="E119" s="120"/>
      <c r="F119" s="120"/>
    </row>
    <row r="120" spans="2:6" s="119" customFormat="1" ht="12">
      <c r="B120" s="120"/>
      <c r="C120" s="120"/>
      <c r="D120" s="120"/>
      <c r="E120" s="120"/>
      <c r="F120" s="120"/>
    </row>
    <row r="121" spans="2:6" s="119" customFormat="1" ht="12">
      <c r="B121" s="120"/>
      <c r="C121" s="120"/>
      <c r="D121" s="120"/>
      <c r="E121" s="120"/>
      <c r="F121" s="120"/>
    </row>
    <row r="122" spans="2:6" s="119" customFormat="1" ht="12">
      <c r="B122" s="120"/>
      <c r="C122" s="120"/>
      <c r="D122" s="120"/>
      <c r="E122" s="120"/>
      <c r="F122" s="120"/>
    </row>
    <row r="123" spans="2:6" s="119" customFormat="1" ht="12">
      <c r="B123" s="120"/>
      <c r="C123" s="120"/>
      <c r="D123" s="120"/>
      <c r="E123" s="120"/>
      <c r="F123" s="120"/>
    </row>
    <row r="124" spans="2:6" s="119" customFormat="1" ht="12">
      <c r="B124" s="120"/>
      <c r="C124" s="120"/>
      <c r="D124" s="120"/>
      <c r="E124" s="120"/>
      <c r="F124" s="120"/>
    </row>
    <row r="125" spans="2:6" s="119" customFormat="1" ht="12">
      <c r="B125" s="120"/>
      <c r="C125" s="120"/>
      <c r="D125" s="120"/>
      <c r="E125" s="120"/>
      <c r="F125" s="120"/>
    </row>
    <row r="126" spans="2:6" s="119" customFormat="1" ht="12">
      <c r="B126" s="120"/>
      <c r="C126" s="120"/>
      <c r="D126" s="120"/>
      <c r="E126" s="120"/>
      <c r="F126" s="120"/>
    </row>
    <row r="127" spans="2:6" s="119" customFormat="1" ht="12">
      <c r="B127" s="120"/>
      <c r="C127" s="120"/>
      <c r="D127" s="120"/>
      <c r="E127" s="120"/>
      <c r="F127" s="120"/>
    </row>
    <row r="128" spans="2:6" s="119" customFormat="1" ht="12">
      <c r="B128" s="120"/>
      <c r="C128" s="120"/>
      <c r="D128" s="120"/>
      <c r="E128" s="120"/>
      <c r="F128" s="120"/>
    </row>
    <row r="129" spans="2:6" s="119" customFormat="1" ht="12">
      <c r="B129" s="120"/>
      <c r="C129" s="120"/>
      <c r="D129" s="120"/>
      <c r="E129" s="120"/>
      <c r="F129" s="120"/>
    </row>
    <row r="130" spans="2:6" s="119" customFormat="1" ht="12">
      <c r="B130" s="120"/>
      <c r="C130" s="120"/>
      <c r="D130" s="120"/>
      <c r="E130" s="120"/>
      <c r="F130" s="120"/>
    </row>
    <row r="131" spans="2:6" s="119" customFormat="1" ht="12">
      <c r="B131" s="120"/>
      <c r="C131" s="120"/>
      <c r="D131" s="120"/>
      <c r="E131" s="120"/>
      <c r="F131" s="120"/>
    </row>
    <row r="132" spans="2:6" s="119" customFormat="1" ht="12">
      <c r="B132" s="120"/>
      <c r="C132" s="120"/>
      <c r="D132" s="120"/>
      <c r="E132" s="120"/>
      <c r="F132" s="120"/>
    </row>
    <row r="133" spans="2:6" s="119" customFormat="1" ht="12">
      <c r="B133" s="120"/>
      <c r="C133" s="120"/>
      <c r="D133" s="120"/>
      <c r="E133" s="120"/>
      <c r="F133" s="120"/>
    </row>
    <row r="134" spans="2:6" s="119" customFormat="1" ht="12">
      <c r="B134" s="120"/>
      <c r="C134" s="120"/>
      <c r="D134" s="120"/>
      <c r="E134" s="120"/>
      <c r="F134" s="120"/>
    </row>
    <row r="135" spans="2:6" s="119" customFormat="1" ht="12">
      <c r="B135" s="120"/>
      <c r="C135" s="120"/>
      <c r="D135" s="120"/>
      <c r="E135" s="120"/>
      <c r="F135" s="120"/>
    </row>
    <row r="136" spans="2:6" s="119" customFormat="1" ht="12">
      <c r="B136" s="120"/>
      <c r="C136" s="120"/>
      <c r="D136" s="120"/>
      <c r="E136" s="120"/>
      <c r="F136" s="120"/>
    </row>
    <row r="137" spans="2:6" s="119" customFormat="1" ht="12">
      <c r="B137" s="120"/>
      <c r="C137" s="120"/>
      <c r="D137" s="120"/>
      <c r="E137" s="120"/>
      <c r="F137" s="120"/>
    </row>
    <row r="138" spans="2:6" s="119" customFormat="1" ht="12">
      <c r="B138" s="120"/>
      <c r="C138" s="120"/>
      <c r="D138" s="120"/>
      <c r="E138" s="120"/>
      <c r="F138" s="120"/>
    </row>
    <row r="139" spans="2:6" s="119" customFormat="1" ht="12">
      <c r="B139" s="120"/>
      <c r="C139" s="120"/>
      <c r="D139" s="120"/>
      <c r="E139" s="120"/>
      <c r="F139" s="120"/>
    </row>
    <row r="140" spans="2:6" s="119" customFormat="1" ht="12">
      <c r="B140" s="120"/>
      <c r="C140" s="120"/>
      <c r="D140" s="120"/>
      <c r="E140" s="120"/>
      <c r="F140" s="120"/>
    </row>
    <row r="141" spans="2:6" s="119" customFormat="1" ht="12">
      <c r="B141" s="120"/>
      <c r="C141" s="120"/>
      <c r="D141" s="120"/>
      <c r="E141" s="120"/>
      <c r="F141" s="120"/>
    </row>
    <row r="142" spans="2:6" s="119" customFormat="1" ht="12">
      <c r="B142" s="120"/>
      <c r="C142" s="120"/>
      <c r="D142" s="120"/>
      <c r="E142" s="120"/>
      <c r="F142" s="120"/>
    </row>
    <row r="143" spans="2:6" s="119" customFormat="1" ht="12">
      <c r="B143" s="120"/>
      <c r="C143" s="120"/>
      <c r="D143" s="120"/>
      <c r="E143" s="120"/>
      <c r="F143" s="120"/>
    </row>
    <row r="144" spans="2:6" s="119" customFormat="1" ht="12">
      <c r="B144" s="120"/>
      <c r="C144" s="120"/>
      <c r="D144" s="120"/>
      <c r="E144" s="120"/>
      <c r="F144" s="120"/>
    </row>
    <row r="145" spans="2:6" s="119" customFormat="1" ht="12">
      <c r="B145" s="120"/>
      <c r="C145" s="120"/>
      <c r="D145" s="120"/>
      <c r="E145" s="120"/>
      <c r="F145" s="120"/>
    </row>
    <row r="146" spans="2:6" s="119" customFormat="1" ht="12">
      <c r="B146" s="120"/>
      <c r="C146" s="120"/>
      <c r="D146" s="120"/>
      <c r="E146" s="120"/>
      <c r="F146" s="120"/>
    </row>
    <row r="147" spans="2:6" s="119" customFormat="1" ht="12">
      <c r="B147" s="120"/>
      <c r="C147" s="120"/>
      <c r="D147" s="120"/>
      <c r="E147" s="120"/>
      <c r="F147" s="120"/>
    </row>
    <row r="148" spans="2:6" s="119" customFormat="1" ht="12">
      <c r="B148" s="120"/>
      <c r="C148" s="120"/>
      <c r="D148" s="120"/>
      <c r="E148" s="120"/>
      <c r="F148" s="120"/>
    </row>
    <row r="149" spans="2:6" s="119" customFormat="1" ht="12">
      <c r="B149" s="120"/>
      <c r="C149" s="120"/>
      <c r="D149" s="120"/>
      <c r="E149" s="120"/>
      <c r="F149" s="120"/>
    </row>
    <row r="150" spans="2:6" s="119" customFormat="1" ht="12">
      <c r="B150" s="120"/>
      <c r="C150" s="120"/>
      <c r="D150" s="120"/>
      <c r="E150" s="120"/>
      <c r="F150" s="120"/>
    </row>
    <row r="151" spans="2:6" s="119" customFormat="1" ht="12">
      <c r="B151" s="120"/>
      <c r="C151" s="120"/>
      <c r="D151" s="120"/>
      <c r="E151" s="120"/>
      <c r="F151" s="120"/>
    </row>
    <row r="152" spans="2:6" s="119" customFormat="1" ht="12">
      <c r="B152" s="120"/>
      <c r="C152" s="120"/>
      <c r="D152" s="120"/>
      <c r="E152" s="120"/>
      <c r="F152" s="120"/>
    </row>
    <row r="153" spans="2:6" s="119" customFormat="1" ht="12">
      <c r="B153" s="120"/>
      <c r="C153" s="120"/>
      <c r="D153" s="120"/>
      <c r="E153" s="120"/>
      <c r="F153" s="120"/>
    </row>
    <row r="154" spans="2:6" s="119" customFormat="1" ht="12">
      <c r="B154" s="120"/>
      <c r="C154" s="120"/>
      <c r="D154" s="120"/>
      <c r="E154" s="120"/>
      <c r="F154" s="120"/>
    </row>
    <row r="155" spans="2:6" s="119" customFormat="1" ht="12">
      <c r="B155" s="120"/>
      <c r="C155" s="120"/>
      <c r="D155" s="120"/>
      <c r="E155" s="120"/>
      <c r="F155" s="120"/>
    </row>
    <row r="156" spans="2:6" s="119" customFormat="1" ht="12">
      <c r="B156" s="120"/>
      <c r="C156" s="120"/>
      <c r="D156" s="120"/>
      <c r="E156" s="120"/>
      <c r="F156" s="120"/>
    </row>
    <row r="157" spans="2:6" s="119" customFormat="1" ht="12">
      <c r="B157" s="120"/>
      <c r="C157" s="120"/>
      <c r="D157" s="120"/>
      <c r="E157" s="120"/>
      <c r="F157" s="120"/>
    </row>
    <row r="158" spans="2:6" s="119" customFormat="1" ht="12">
      <c r="B158" s="120"/>
      <c r="C158" s="120"/>
      <c r="D158" s="120"/>
      <c r="E158" s="120"/>
      <c r="F158" s="120"/>
    </row>
    <row r="159" spans="2:6" s="119" customFormat="1" ht="12">
      <c r="B159" s="120"/>
      <c r="C159" s="120"/>
      <c r="D159" s="120"/>
      <c r="E159" s="120"/>
      <c r="F159" s="120"/>
    </row>
    <row r="160" spans="2:6" s="119" customFormat="1" ht="12">
      <c r="B160" s="120"/>
      <c r="C160" s="120"/>
      <c r="D160" s="120"/>
      <c r="E160" s="120"/>
      <c r="F160" s="120"/>
    </row>
    <row r="161" spans="2:6" s="119" customFormat="1" ht="12">
      <c r="B161" s="120"/>
      <c r="C161" s="120"/>
      <c r="D161" s="120"/>
      <c r="E161" s="120"/>
      <c r="F161" s="120"/>
    </row>
    <row r="162" spans="2:6" s="119" customFormat="1" ht="12">
      <c r="B162" s="120"/>
      <c r="C162" s="120"/>
      <c r="D162" s="120"/>
      <c r="E162" s="120"/>
      <c r="F162" s="120"/>
    </row>
    <row r="163" spans="2:6" s="119" customFormat="1" ht="12">
      <c r="B163" s="120"/>
      <c r="C163" s="120"/>
      <c r="D163" s="120"/>
      <c r="E163" s="120"/>
      <c r="F163" s="120"/>
    </row>
    <row r="164" spans="2:6" s="119" customFormat="1" ht="12">
      <c r="B164" s="120"/>
      <c r="C164" s="120"/>
      <c r="D164" s="120"/>
      <c r="E164" s="120"/>
      <c r="F164" s="120"/>
    </row>
    <row r="165" spans="2:6" s="119" customFormat="1" ht="12">
      <c r="B165" s="120"/>
      <c r="C165" s="120"/>
      <c r="D165" s="120"/>
      <c r="E165" s="120"/>
      <c r="F165" s="120"/>
    </row>
    <row r="166" spans="2:6" s="119" customFormat="1" ht="12">
      <c r="B166" s="120"/>
      <c r="C166" s="120"/>
      <c r="D166" s="120"/>
      <c r="E166" s="120"/>
      <c r="F166" s="120"/>
    </row>
    <row r="167" spans="2:6" s="119" customFormat="1" ht="12">
      <c r="B167" s="120"/>
      <c r="C167" s="120"/>
      <c r="D167" s="120"/>
      <c r="E167" s="120"/>
      <c r="F167" s="120"/>
    </row>
    <row r="168" spans="2:6" s="119" customFormat="1" ht="12">
      <c r="B168" s="120"/>
      <c r="C168" s="120"/>
      <c r="D168" s="120"/>
      <c r="E168" s="120"/>
      <c r="F168" s="120"/>
    </row>
    <row r="169" spans="2:6" s="119" customFormat="1" ht="12">
      <c r="B169" s="120"/>
      <c r="C169" s="120"/>
      <c r="D169" s="120"/>
      <c r="E169" s="120"/>
      <c r="F169" s="120"/>
    </row>
    <row r="170" spans="2:6" s="119" customFormat="1" ht="12">
      <c r="B170" s="120"/>
      <c r="C170" s="120"/>
      <c r="D170" s="120"/>
      <c r="E170" s="120"/>
      <c r="F170" s="120"/>
    </row>
    <row r="171" spans="2:6" s="119" customFormat="1" ht="12">
      <c r="B171" s="120"/>
      <c r="C171" s="120"/>
      <c r="D171" s="120"/>
      <c r="E171" s="120"/>
      <c r="F171" s="120"/>
    </row>
    <row r="172" spans="2:6" s="119" customFormat="1" ht="12">
      <c r="B172" s="120"/>
      <c r="C172" s="120"/>
      <c r="D172" s="120"/>
      <c r="E172" s="120"/>
      <c r="F172" s="120"/>
    </row>
    <row r="173" spans="2:6" s="119" customFormat="1" ht="12">
      <c r="B173" s="120"/>
      <c r="C173" s="120"/>
      <c r="D173" s="120"/>
      <c r="E173" s="120"/>
      <c r="F173" s="120"/>
    </row>
    <row r="174" spans="2:6" s="119" customFormat="1" ht="12">
      <c r="B174" s="120"/>
      <c r="C174" s="120"/>
      <c r="D174" s="120"/>
      <c r="E174" s="120"/>
      <c r="F174" s="120"/>
    </row>
    <row r="175" spans="2:6" s="119" customFormat="1" ht="12">
      <c r="B175" s="120"/>
      <c r="C175" s="120"/>
      <c r="D175" s="120"/>
      <c r="E175" s="120"/>
      <c r="F175" s="120"/>
    </row>
    <row r="176" spans="2:6" s="119" customFormat="1" ht="12">
      <c r="B176" s="120"/>
      <c r="C176" s="120"/>
      <c r="D176" s="120"/>
      <c r="E176" s="120"/>
      <c r="F176" s="120"/>
    </row>
    <row r="177" spans="2:6" s="119" customFormat="1" ht="12">
      <c r="B177" s="120"/>
      <c r="C177" s="120"/>
      <c r="D177" s="120"/>
      <c r="E177" s="120"/>
      <c r="F177" s="120"/>
    </row>
    <row r="178" spans="2:6" s="119" customFormat="1" ht="12">
      <c r="B178" s="120"/>
      <c r="C178" s="120"/>
      <c r="D178" s="120"/>
      <c r="E178" s="120"/>
      <c r="F178" s="120"/>
    </row>
    <row r="179" spans="2:6" s="119" customFormat="1" ht="12">
      <c r="B179" s="120"/>
      <c r="C179" s="120"/>
      <c r="D179" s="120"/>
      <c r="E179" s="120"/>
      <c r="F179" s="120"/>
    </row>
    <row r="180" spans="2:6" s="119" customFormat="1" ht="12">
      <c r="B180" s="120"/>
      <c r="C180" s="120"/>
      <c r="D180" s="120"/>
      <c r="E180" s="120"/>
      <c r="F180" s="120"/>
    </row>
    <row r="181" spans="2:6" s="119" customFormat="1" ht="12">
      <c r="B181" s="120"/>
      <c r="C181" s="120"/>
      <c r="D181" s="120"/>
      <c r="E181" s="120"/>
      <c r="F181" s="120"/>
    </row>
    <row r="182" spans="2:6" s="119" customFormat="1" ht="12">
      <c r="B182" s="120"/>
      <c r="C182" s="120"/>
      <c r="D182" s="120"/>
      <c r="E182" s="120"/>
      <c r="F182" s="120"/>
    </row>
    <row r="183" spans="2:6" s="119" customFormat="1" ht="12">
      <c r="B183" s="120"/>
      <c r="C183" s="120"/>
      <c r="D183" s="120"/>
      <c r="E183" s="120"/>
      <c r="F183" s="120"/>
    </row>
    <row r="184" spans="2:6" s="119" customFormat="1" ht="12">
      <c r="B184" s="120"/>
      <c r="C184" s="120"/>
      <c r="D184" s="120"/>
      <c r="E184" s="120"/>
      <c r="F184" s="120"/>
    </row>
    <row r="185" spans="2:6" s="119" customFormat="1" ht="12">
      <c r="B185" s="120"/>
      <c r="C185" s="120"/>
      <c r="D185" s="120"/>
      <c r="E185" s="120"/>
      <c r="F185" s="120"/>
    </row>
    <row r="186" spans="2:6" s="119" customFormat="1" ht="12">
      <c r="B186" s="120"/>
      <c r="C186" s="120"/>
      <c r="D186" s="120"/>
      <c r="E186" s="120"/>
      <c r="F186" s="120"/>
    </row>
    <row r="187" spans="2:6" s="119" customFormat="1" ht="12">
      <c r="B187" s="120"/>
      <c r="C187" s="120"/>
      <c r="D187" s="120"/>
      <c r="E187" s="120"/>
      <c r="F187" s="120"/>
    </row>
    <row r="188" spans="2:6" s="119" customFormat="1" ht="12">
      <c r="B188" s="120"/>
      <c r="C188" s="120"/>
      <c r="D188" s="120"/>
      <c r="E188" s="120"/>
      <c r="F188" s="120"/>
    </row>
    <row r="189" spans="2:6" s="119" customFormat="1" ht="12">
      <c r="B189" s="120"/>
      <c r="C189" s="120"/>
      <c r="D189" s="120"/>
      <c r="E189" s="120"/>
      <c r="F189" s="120"/>
    </row>
    <row r="190" spans="2:6" s="119" customFormat="1" ht="12">
      <c r="B190" s="120"/>
      <c r="C190" s="120"/>
      <c r="D190" s="120"/>
      <c r="E190" s="120"/>
      <c r="F190" s="120"/>
    </row>
    <row r="191" spans="2:6" s="119" customFormat="1" ht="12">
      <c r="B191" s="120"/>
      <c r="C191" s="120"/>
      <c r="D191" s="120"/>
      <c r="E191" s="120"/>
      <c r="F191" s="120"/>
    </row>
    <row r="192" spans="2:6" s="119" customFormat="1" ht="12">
      <c r="B192" s="120"/>
      <c r="C192" s="120"/>
      <c r="D192" s="120"/>
      <c r="E192" s="120"/>
      <c r="F192" s="120"/>
    </row>
    <row r="193" spans="2:6" s="119" customFormat="1" ht="12">
      <c r="B193" s="120"/>
      <c r="C193" s="120"/>
      <c r="D193" s="120"/>
      <c r="E193" s="120"/>
      <c r="F193" s="120"/>
    </row>
    <row r="194" spans="2:6" s="119" customFormat="1" ht="12">
      <c r="B194" s="120"/>
      <c r="C194" s="120"/>
      <c r="D194" s="120"/>
      <c r="E194" s="120"/>
      <c r="F194" s="120"/>
    </row>
    <row r="195" spans="2:6" s="119" customFormat="1" ht="12">
      <c r="B195" s="120"/>
      <c r="C195" s="120"/>
      <c r="D195" s="120"/>
      <c r="E195" s="120"/>
      <c r="F195" s="120"/>
    </row>
    <row r="196" spans="2:6" s="119" customFormat="1" ht="12">
      <c r="B196" s="120"/>
      <c r="C196" s="120"/>
      <c r="D196" s="120"/>
      <c r="E196" s="120"/>
      <c r="F196" s="120"/>
    </row>
    <row r="197" spans="2:6" s="119" customFormat="1" ht="12">
      <c r="B197" s="120"/>
      <c r="C197" s="120"/>
      <c r="D197" s="120"/>
      <c r="E197" s="120"/>
      <c r="F197" s="120"/>
    </row>
    <row r="198" spans="2:6" s="119" customFormat="1" ht="12">
      <c r="B198" s="120"/>
      <c r="C198" s="120"/>
      <c r="D198" s="120"/>
      <c r="E198" s="120"/>
      <c r="F198" s="120"/>
    </row>
    <row r="199" spans="2:6" s="119" customFormat="1" ht="12">
      <c r="B199" s="120"/>
      <c r="C199" s="120"/>
      <c r="D199" s="120"/>
      <c r="E199" s="120"/>
      <c r="F199" s="120"/>
    </row>
    <row r="200" spans="2:6" s="119" customFormat="1" ht="12">
      <c r="B200" s="120"/>
      <c r="C200" s="120"/>
      <c r="D200" s="120"/>
      <c r="E200" s="120"/>
      <c r="F200" s="120"/>
    </row>
    <row r="201" spans="2:6" s="119" customFormat="1" ht="12">
      <c r="B201" s="120"/>
      <c r="C201" s="120"/>
      <c r="D201" s="120"/>
      <c r="E201" s="120"/>
      <c r="F201" s="120"/>
    </row>
    <row r="202" spans="2:6" s="119" customFormat="1" ht="12">
      <c r="B202" s="120"/>
      <c r="C202" s="120"/>
      <c r="D202" s="120"/>
      <c r="E202" s="120"/>
      <c r="F202" s="120"/>
    </row>
    <row r="203" spans="2:6" s="119" customFormat="1" ht="12">
      <c r="B203" s="120"/>
      <c r="C203" s="120"/>
      <c r="D203" s="120"/>
      <c r="E203" s="120"/>
      <c r="F203" s="120"/>
    </row>
    <row r="204" spans="2:6" s="119" customFormat="1" ht="12">
      <c r="B204" s="120"/>
      <c r="C204" s="120"/>
      <c r="D204" s="120"/>
      <c r="E204" s="120"/>
      <c r="F204" s="120"/>
    </row>
    <row r="205" spans="2:6" s="119" customFormat="1" ht="12">
      <c r="B205" s="120"/>
      <c r="C205" s="120"/>
      <c r="D205" s="120"/>
      <c r="E205" s="120"/>
      <c r="F205" s="120"/>
    </row>
    <row r="206" spans="2:6" s="119" customFormat="1" ht="12">
      <c r="B206" s="120"/>
      <c r="C206" s="120"/>
      <c r="D206" s="120"/>
      <c r="E206" s="120"/>
      <c r="F206" s="120"/>
    </row>
    <row r="207" spans="2:6" s="119" customFormat="1" ht="12">
      <c r="B207" s="120"/>
      <c r="C207" s="120"/>
      <c r="D207" s="120"/>
      <c r="E207" s="120"/>
      <c r="F207" s="120"/>
    </row>
    <row r="208" spans="2:6" s="119" customFormat="1" ht="12">
      <c r="B208" s="120"/>
      <c r="C208" s="120"/>
      <c r="D208" s="120"/>
      <c r="E208" s="120"/>
      <c r="F208" s="120"/>
    </row>
    <row r="209" spans="2:6" s="119" customFormat="1" ht="12">
      <c r="B209" s="120"/>
      <c r="C209" s="120"/>
      <c r="D209" s="120"/>
      <c r="E209" s="120"/>
      <c r="F209" s="120"/>
    </row>
    <row r="210" spans="2:6" s="119" customFormat="1" ht="12">
      <c r="B210" s="120"/>
      <c r="C210" s="120"/>
      <c r="D210" s="120"/>
      <c r="E210" s="120"/>
      <c r="F210" s="120"/>
    </row>
    <row r="211" spans="2:6" s="119" customFormat="1" ht="12">
      <c r="B211" s="120"/>
      <c r="C211" s="120"/>
      <c r="D211" s="120"/>
      <c r="E211" s="120"/>
      <c r="F211" s="120"/>
    </row>
    <row r="212" spans="2:6" s="119" customFormat="1" ht="12">
      <c r="B212" s="120"/>
      <c r="C212" s="120"/>
      <c r="D212" s="120"/>
      <c r="E212" s="120"/>
      <c r="F212" s="120"/>
    </row>
    <row r="213" spans="2:6" s="119" customFormat="1" ht="12">
      <c r="B213" s="120"/>
      <c r="C213" s="120"/>
      <c r="D213" s="120"/>
      <c r="E213" s="120"/>
      <c r="F213" s="120"/>
    </row>
    <row r="214" spans="2:6" s="119" customFormat="1" ht="12">
      <c r="B214" s="120"/>
      <c r="C214" s="120"/>
      <c r="D214" s="120"/>
      <c r="E214" s="120"/>
      <c r="F214" s="120"/>
    </row>
    <row r="215" spans="2:6" s="119" customFormat="1" ht="12">
      <c r="B215" s="120"/>
      <c r="C215" s="120"/>
      <c r="D215" s="120"/>
      <c r="E215" s="120"/>
      <c r="F215" s="120"/>
    </row>
    <row r="216" spans="2:6" s="119" customFormat="1" ht="12">
      <c r="B216" s="120"/>
      <c r="C216" s="120"/>
      <c r="D216" s="120"/>
      <c r="E216" s="120"/>
      <c r="F216" s="120"/>
    </row>
    <row r="217" spans="2:6" s="119" customFormat="1" ht="12">
      <c r="B217" s="120"/>
      <c r="C217" s="120"/>
      <c r="D217" s="120"/>
      <c r="E217" s="120"/>
      <c r="F217" s="120"/>
    </row>
    <row r="218" spans="2:6" s="119" customFormat="1" ht="12">
      <c r="B218" s="120"/>
      <c r="C218" s="120"/>
      <c r="D218" s="120"/>
      <c r="E218" s="120"/>
      <c r="F218" s="120"/>
    </row>
    <row r="219" spans="2:6" s="119" customFormat="1" ht="12">
      <c r="B219" s="120"/>
      <c r="C219" s="120"/>
      <c r="D219" s="120"/>
      <c r="E219" s="120"/>
      <c r="F219" s="120"/>
    </row>
    <row r="220" spans="2:6" s="119" customFormat="1" ht="12">
      <c r="B220" s="120"/>
      <c r="C220" s="120"/>
      <c r="D220" s="120"/>
      <c r="E220" s="120"/>
      <c r="F220" s="120"/>
    </row>
    <row r="221" spans="2:6" s="119" customFormat="1" ht="12">
      <c r="B221" s="120"/>
      <c r="C221" s="120"/>
      <c r="D221" s="120"/>
      <c r="E221" s="120"/>
      <c r="F221" s="120"/>
    </row>
    <row r="222" spans="2:6" s="119" customFormat="1" ht="12">
      <c r="B222" s="120"/>
      <c r="C222" s="120"/>
      <c r="D222" s="120"/>
      <c r="E222" s="120"/>
      <c r="F222" s="120"/>
    </row>
    <row r="223" spans="2:6" s="119" customFormat="1" ht="12">
      <c r="B223" s="120"/>
      <c r="C223" s="120"/>
      <c r="D223" s="120"/>
      <c r="E223" s="120"/>
      <c r="F223" s="120"/>
    </row>
    <row r="224" spans="2:6" s="119" customFormat="1" ht="12">
      <c r="B224" s="120"/>
      <c r="C224" s="120"/>
      <c r="D224" s="120"/>
      <c r="E224" s="120"/>
      <c r="F224" s="120"/>
    </row>
    <row r="225" spans="2:6" s="119" customFormat="1" ht="12">
      <c r="B225" s="120"/>
      <c r="C225" s="120"/>
      <c r="D225" s="120"/>
      <c r="E225" s="120"/>
      <c r="F225" s="120"/>
    </row>
    <row r="226" spans="2:6" s="119" customFormat="1" ht="12">
      <c r="B226" s="120"/>
      <c r="C226" s="120"/>
      <c r="D226" s="120"/>
      <c r="E226" s="120"/>
      <c r="F226" s="120"/>
    </row>
    <row r="227" spans="2:6" s="119" customFormat="1" ht="12">
      <c r="B227" s="120"/>
      <c r="C227" s="120"/>
      <c r="D227" s="120"/>
      <c r="E227" s="120"/>
      <c r="F227" s="120"/>
    </row>
    <row r="228" spans="2:6" s="119" customFormat="1" ht="12">
      <c r="B228" s="120"/>
      <c r="C228" s="120"/>
      <c r="D228" s="120"/>
      <c r="E228" s="120"/>
      <c r="F228" s="120"/>
    </row>
    <row r="229" spans="2:6" s="119" customFormat="1" ht="12">
      <c r="B229" s="120"/>
      <c r="C229" s="120"/>
      <c r="D229" s="120"/>
      <c r="E229" s="120"/>
      <c r="F229" s="120"/>
    </row>
    <row r="230" spans="2:6" s="119" customFormat="1" ht="12">
      <c r="B230" s="120"/>
      <c r="C230" s="120"/>
      <c r="D230" s="120"/>
      <c r="E230" s="120"/>
      <c r="F230" s="120"/>
    </row>
    <row r="231" spans="2:6" s="119" customFormat="1" ht="12">
      <c r="B231" s="120"/>
      <c r="C231" s="120"/>
      <c r="D231" s="120"/>
      <c r="E231" s="120"/>
      <c r="F231" s="120"/>
    </row>
    <row r="232" spans="2:6" s="119" customFormat="1" ht="12">
      <c r="B232" s="120"/>
      <c r="C232" s="120"/>
      <c r="D232" s="120"/>
      <c r="E232" s="120"/>
      <c r="F232" s="120"/>
    </row>
    <row r="233" spans="2:6" s="119" customFormat="1" ht="12">
      <c r="B233" s="120"/>
      <c r="C233" s="120"/>
      <c r="D233" s="120"/>
      <c r="E233" s="120"/>
      <c r="F233" s="120"/>
    </row>
    <row r="234" spans="2:6" s="119" customFormat="1" ht="12">
      <c r="B234" s="120"/>
      <c r="C234" s="120"/>
      <c r="D234" s="120"/>
      <c r="E234" s="120"/>
      <c r="F234" s="120"/>
    </row>
    <row r="235" spans="2:6" s="119" customFormat="1" ht="12">
      <c r="B235" s="120"/>
      <c r="C235" s="120"/>
      <c r="D235" s="120"/>
      <c r="E235" s="120"/>
      <c r="F235" s="120"/>
    </row>
    <row r="236" spans="2:6" s="119" customFormat="1" ht="12">
      <c r="B236" s="120"/>
      <c r="C236" s="120"/>
      <c r="D236" s="120"/>
      <c r="E236" s="120"/>
      <c r="F236" s="120"/>
    </row>
    <row r="237" spans="2:6" s="119" customFormat="1" ht="12">
      <c r="B237" s="120"/>
      <c r="C237" s="120"/>
      <c r="D237" s="120"/>
      <c r="E237" s="120"/>
      <c r="F237" s="120"/>
    </row>
    <row r="238" spans="2:6" s="119" customFormat="1" ht="12">
      <c r="B238" s="120"/>
      <c r="C238" s="120"/>
      <c r="D238" s="120"/>
      <c r="E238" s="120"/>
      <c r="F238" s="120"/>
    </row>
    <row r="239" spans="2:6" s="119" customFormat="1" ht="12">
      <c r="B239" s="120"/>
      <c r="C239" s="120"/>
      <c r="D239" s="120"/>
      <c r="E239" s="120"/>
      <c r="F239" s="120"/>
    </row>
    <row r="240" spans="2:6" s="119" customFormat="1" ht="12">
      <c r="B240" s="120"/>
      <c r="C240" s="120"/>
      <c r="D240" s="120"/>
      <c r="E240" s="120"/>
      <c r="F240" s="120"/>
    </row>
    <row r="241" spans="2:6" s="119" customFormat="1" ht="12">
      <c r="B241" s="120"/>
      <c r="C241" s="120"/>
      <c r="D241" s="120"/>
      <c r="E241" s="120"/>
      <c r="F241" s="120"/>
    </row>
    <row r="242" spans="2:6" s="119" customFormat="1" ht="12">
      <c r="B242" s="120"/>
      <c r="C242" s="120"/>
      <c r="D242" s="120"/>
      <c r="E242" s="120"/>
      <c r="F242" s="120"/>
    </row>
    <row r="243" spans="2:6" s="119" customFormat="1" ht="12">
      <c r="B243" s="120"/>
      <c r="C243" s="120"/>
      <c r="D243" s="120"/>
      <c r="E243" s="120"/>
      <c r="F243" s="120"/>
    </row>
  </sheetData>
  <mergeCells count="34">
    <mergeCell ref="A1:R1"/>
    <mergeCell ref="S1:AI1"/>
    <mergeCell ref="A3:F5"/>
    <mergeCell ref="G3:G5"/>
    <mergeCell ref="H3:H5"/>
    <mergeCell ref="K3:P3"/>
    <mergeCell ref="S3:AC3"/>
    <mergeCell ref="AD3:AD5"/>
    <mergeCell ref="AE3:AE5"/>
    <mergeCell ref="AF3:AI5"/>
    <mergeCell ref="I4:I5"/>
    <mergeCell ref="J4:J5"/>
    <mergeCell ref="Q4:Q5"/>
    <mergeCell ref="D7:F7"/>
    <mergeCell ref="AI7:AI34"/>
    <mergeCell ref="D36:F36"/>
    <mergeCell ref="AI36:AI63"/>
    <mergeCell ref="B37:B63"/>
    <mergeCell ref="D37:F37"/>
    <mergeCell ref="D42:F42"/>
    <mergeCell ref="D47:F47"/>
    <mergeCell ref="D63:F63"/>
    <mergeCell ref="B8:B34"/>
    <mergeCell ref="D8:F8"/>
    <mergeCell ref="D13:F13"/>
    <mergeCell ref="D18:F18"/>
    <mergeCell ref="D34:F34"/>
    <mergeCell ref="D65:F65"/>
    <mergeCell ref="AI65:AI92"/>
    <mergeCell ref="B66:B92"/>
    <mergeCell ref="D66:F66"/>
    <mergeCell ref="D71:F71"/>
    <mergeCell ref="D76:F76"/>
    <mergeCell ref="D92:F92"/>
  </mergeCells>
  <phoneticPr fontId="17"/>
  <pageMargins left="0.98425196850393704" right="0.98425196850393704" top="0.59055118110236227" bottom="0.59055118110236227" header="0.31496062992125984" footer="0.39370078740157483"/>
  <pageSetup paperSize="9" scale="91" firstPageNumber="92" orientation="portrait" useFirstPageNumber="1" horizontalDpi="300" verticalDpi="300" r:id="rId1"/>
  <headerFooter>
    <oddFooter>&amp;C&amp;"ＭＳ ゴシック,標準"&amp;P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234"/>
  <sheetViews>
    <sheetView workbookViewId="0">
      <selection activeCell="BL42" sqref="BL42:CH42"/>
    </sheetView>
  </sheetViews>
  <sheetFormatPr defaultRowHeight="13.5"/>
  <cols>
    <col min="1" max="1" width="1.5" style="187" customWidth="1"/>
    <col min="2" max="2" width="2.83203125" style="70" customWidth="1"/>
    <col min="3" max="3" width="2.33203125" style="70" customWidth="1"/>
    <col min="4" max="4" width="1.33203125" style="70" customWidth="1"/>
    <col min="5" max="5" width="2.6640625" style="70" customWidth="1"/>
    <col min="6" max="6" width="19.5" style="70" customWidth="1"/>
    <col min="7" max="31" width="5.83203125" style="187" customWidth="1"/>
    <col min="32" max="32" width="1.33203125" style="187" customWidth="1"/>
    <col min="33" max="33" width="10.33203125" style="187" customWidth="1"/>
    <col min="34" max="35" width="2.83203125" style="187" customWidth="1"/>
    <col min="36" max="255" width="9.33203125" style="187"/>
    <col min="256" max="256" width="1.5" style="187" customWidth="1"/>
    <col min="257" max="257" width="2.83203125" style="187" customWidth="1"/>
    <col min="258" max="258" width="2.33203125" style="187" customWidth="1"/>
    <col min="259" max="259" width="1.33203125" style="187" customWidth="1"/>
    <col min="260" max="260" width="2.6640625" style="187" customWidth="1"/>
    <col min="261" max="261" width="19.5" style="187" customWidth="1"/>
    <col min="262" max="286" width="6.5" style="187" customWidth="1"/>
    <col min="287" max="287" width="1.33203125" style="187" customWidth="1"/>
    <col min="288" max="288" width="14.5" style="187" customWidth="1"/>
    <col min="289" max="290" width="2.83203125" style="187" customWidth="1"/>
    <col min="291" max="291" width="1.5" style="187" customWidth="1"/>
    <col min="292" max="511" width="9.33203125" style="187"/>
    <col min="512" max="512" width="1.5" style="187" customWidth="1"/>
    <col min="513" max="513" width="2.83203125" style="187" customWidth="1"/>
    <col min="514" max="514" width="2.33203125" style="187" customWidth="1"/>
    <col min="515" max="515" width="1.33203125" style="187" customWidth="1"/>
    <col min="516" max="516" width="2.6640625" style="187" customWidth="1"/>
    <col min="517" max="517" width="19.5" style="187" customWidth="1"/>
    <col min="518" max="542" width="6.5" style="187" customWidth="1"/>
    <col min="543" max="543" width="1.33203125" style="187" customWidth="1"/>
    <col min="544" max="544" width="14.5" style="187" customWidth="1"/>
    <col min="545" max="546" width="2.83203125" style="187" customWidth="1"/>
    <col min="547" max="547" width="1.5" style="187" customWidth="1"/>
    <col min="548" max="767" width="9.33203125" style="187"/>
    <col min="768" max="768" width="1.5" style="187" customWidth="1"/>
    <col min="769" max="769" width="2.83203125" style="187" customWidth="1"/>
    <col min="770" max="770" width="2.33203125" style="187" customWidth="1"/>
    <col min="771" max="771" width="1.33203125" style="187" customWidth="1"/>
    <col min="772" max="772" width="2.6640625" style="187" customWidth="1"/>
    <col min="773" max="773" width="19.5" style="187" customWidth="1"/>
    <col min="774" max="798" width="6.5" style="187" customWidth="1"/>
    <col min="799" max="799" width="1.33203125" style="187" customWidth="1"/>
    <col min="800" max="800" width="14.5" style="187" customWidth="1"/>
    <col min="801" max="802" width="2.83203125" style="187" customWidth="1"/>
    <col min="803" max="803" width="1.5" style="187" customWidth="1"/>
    <col min="804" max="1023" width="9.33203125" style="187"/>
    <col min="1024" max="1024" width="1.5" style="187" customWidth="1"/>
    <col min="1025" max="1025" width="2.83203125" style="187" customWidth="1"/>
    <col min="1026" max="1026" width="2.33203125" style="187" customWidth="1"/>
    <col min="1027" max="1027" width="1.33203125" style="187" customWidth="1"/>
    <col min="1028" max="1028" width="2.6640625" style="187" customWidth="1"/>
    <col min="1029" max="1029" width="19.5" style="187" customWidth="1"/>
    <col min="1030" max="1054" width="6.5" style="187" customWidth="1"/>
    <col min="1055" max="1055" width="1.33203125" style="187" customWidth="1"/>
    <col min="1056" max="1056" width="14.5" style="187" customWidth="1"/>
    <col min="1057" max="1058" width="2.83203125" style="187" customWidth="1"/>
    <col min="1059" max="1059" width="1.5" style="187" customWidth="1"/>
    <col min="1060" max="1279" width="9.33203125" style="187"/>
    <col min="1280" max="1280" width="1.5" style="187" customWidth="1"/>
    <col min="1281" max="1281" width="2.83203125" style="187" customWidth="1"/>
    <col min="1282" max="1282" width="2.33203125" style="187" customWidth="1"/>
    <col min="1283" max="1283" width="1.33203125" style="187" customWidth="1"/>
    <col min="1284" max="1284" width="2.6640625" style="187" customWidth="1"/>
    <col min="1285" max="1285" width="19.5" style="187" customWidth="1"/>
    <col min="1286" max="1310" width="6.5" style="187" customWidth="1"/>
    <col min="1311" max="1311" width="1.33203125" style="187" customWidth="1"/>
    <col min="1312" max="1312" width="14.5" style="187" customWidth="1"/>
    <col min="1313" max="1314" width="2.83203125" style="187" customWidth="1"/>
    <col min="1315" max="1315" width="1.5" style="187" customWidth="1"/>
    <col min="1316" max="1535" width="9.33203125" style="187"/>
    <col min="1536" max="1536" width="1.5" style="187" customWidth="1"/>
    <col min="1537" max="1537" width="2.83203125" style="187" customWidth="1"/>
    <col min="1538" max="1538" width="2.33203125" style="187" customWidth="1"/>
    <col min="1539" max="1539" width="1.33203125" style="187" customWidth="1"/>
    <col min="1540" max="1540" width="2.6640625" style="187" customWidth="1"/>
    <col min="1541" max="1541" width="19.5" style="187" customWidth="1"/>
    <col min="1542" max="1566" width="6.5" style="187" customWidth="1"/>
    <col min="1567" max="1567" width="1.33203125" style="187" customWidth="1"/>
    <col min="1568" max="1568" width="14.5" style="187" customWidth="1"/>
    <col min="1569" max="1570" width="2.83203125" style="187" customWidth="1"/>
    <col min="1571" max="1571" width="1.5" style="187" customWidth="1"/>
    <col min="1572" max="1791" width="9.33203125" style="187"/>
    <col min="1792" max="1792" width="1.5" style="187" customWidth="1"/>
    <col min="1793" max="1793" width="2.83203125" style="187" customWidth="1"/>
    <col min="1794" max="1794" width="2.33203125" style="187" customWidth="1"/>
    <col min="1795" max="1795" width="1.33203125" style="187" customWidth="1"/>
    <col min="1796" max="1796" width="2.6640625" style="187" customWidth="1"/>
    <col min="1797" max="1797" width="19.5" style="187" customWidth="1"/>
    <col min="1798" max="1822" width="6.5" style="187" customWidth="1"/>
    <col min="1823" max="1823" width="1.33203125" style="187" customWidth="1"/>
    <col min="1824" max="1824" width="14.5" style="187" customWidth="1"/>
    <col min="1825" max="1826" width="2.83203125" style="187" customWidth="1"/>
    <col min="1827" max="1827" width="1.5" style="187" customWidth="1"/>
    <col min="1828" max="2047" width="9.33203125" style="187"/>
    <col min="2048" max="2048" width="1.5" style="187" customWidth="1"/>
    <col min="2049" max="2049" width="2.83203125" style="187" customWidth="1"/>
    <col min="2050" max="2050" width="2.33203125" style="187" customWidth="1"/>
    <col min="2051" max="2051" width="1.33203125" style="187" customWidth="1"/>
    <col min="2052" max="2052" width="2.6640625" style="187" customWidth="1"/>
    <col min="2053" max="2053" width="19.5" style="187" customWidth="1"/>
    <col min="2054" max="2078" width="6.5" style="187" customWidth="1"/>
    <col min="2079" max="2079" width="1.33203125" style="187" customWidth="1"/>
    <col min="2080" max="2080" width="14.5" style="187" customWidth="1"/>
    <col min="2081" max="2082" width="2.83203125" style="187" customWidth="1"/>
    <col min="2083" max="2083" width="1.5" style="187" customWidth="1"/>
    <col min="2084" max="2303" width="9.33203125" style="187"/>
    <col min="2304" max="2304" width="1.5" style="187" customWidth="1"/>
    <col min="2305" max="2305" width="2.83203125" style="187" customWidth="1"/>
    <col min="2306" max="2306" width="2.33203125" style="187" customWidth="1"/>
    <col min="2307" max="2307" width="1.33203125" style="187" customWidth="1"/>
    <col min="2308" max="2308" width="2.6640625" style="187" customWidth="1"/>
    <col min="2309" max="2309" width="19.5" style="187" customWidth="1"/>
    <col min="2310" max="2334" width="6.5" style="187" customWidth="1"/>
    <col min="2335" max="2335" width="1.33203125" style="187" customWidth="1"/>
    <col min="2336" max="2336" width="14.5" style="187" customWidth="1"/>
    <col min="2337" max="2338" width="2.83203125" style="187" customWidth="1"/>
    <col min="2339" max="2339" width="1.5" style="187" customWidth="1"/>
    <col min="2340" max="2559" width="9.33203125" style="187"/>
    <col min="2560" max="2560" width="1.5" style="187" customWidth="1"/>
    <col min="2561" max="2561" width="2.83203125" style="187" customWidth="1"/>
    <col min="2562" max="2562" width="2.33203125" style="187" customWidth="1"/>
    <col min="2563" max="2563" width="1.33203125" style="187" customWidth="1"/>
    <col min="2564" max="2564" width="2.6640625" style="187" customWidth="1"/>
    <col min="2565" max="2565" width="19.5" style="187" customWidth="1"/>
    <col min="2566" max="2590" width="6.5" style="187" customWidth="1"/>
    <col min="2591" max="2591" width="1.33203125" style="187" customWidth="1"/>
    <col min="2592" max="2592" width="14.5" style="187" customWidth="1"/>
    <col min="2593" max="2594" width="2.83203125" style="187" customWidth="1"/>
    <col min="2595" max="2595" width="1.5" style="187" customWidth="1"/>
    <col min="2596" max="2815" width="9.33203125" style="187"/>
    <col min="2816" max="2816" width="1.5" style="187" customWidth="1"/>
    <col min="2817" max="2817" width="2.83203125" style="187" customWidth="1"/>
    <col min="2818" max="2818" width="2.33203125" style="187" customWidth="1"/>
    <col min="2819" max="2819" width="1.33203125" style="187" customWidth="1"/>
    <col min="2820" max="2820" width="2.6640625" style="187" customWidth="1"/>
    <col min="2821" max="2821" width="19.5" style="187" customWidth="1"/>
    <col min="2822" max="2846" width="6.5" style="187" customWidth="1"/>
    <col min="2847" max="2847" width="1.33203125" style="187" customWidth="1"/>
    <col min="2848" max="2848" width="14.5" style="187" customWidth="1"/>
    <col min="2849" max="2850" width="2.83203125" style="187" customWidth="1"/>
    <col min="2851" max="2851" width="1.5" style="187" customWidth="1"/>
    <col min="2852" max="3071" width="9.33203125" style="187"/>
    <col min="3072" max="3072" width="1.5" style="187" customWidth="1"/>
    <col min="3073" max="3073" width="2.83203125" style="187" customWidth="1"/>
    <col min="3074" max="3074" width="2.33203125" style="187" customWidth="1"/>
    <col min="3075" max="3075" width="1.33203125" style="187" customWidth="1"/>
    <col min="3076" max="3076" width="2.6640625" style="187" customWidth="1"/>
    <col min="3077" max="3077" width="19.5" style="187" customWidth="1"/>
    <col min="3078" max="3102" width="6.5" style="187" customWidth="1"/>
    <col min="3103" max="3103" width="1.33203125" style="187" customWidth="1"/>
    <col min="3104" max="3104" width="14.5" style="187" customWidth="1"/>
    <col min="3105" max="3106" width="2.83203125" style="187" customWidth="1"/>
    <col min="3107" max="3107" width="1.5" style="187" customWidth="1"/>
    <col min="3108" max="3327" width="9.33203125" style="187"/>
    <col min="3328" max="3328" width="1.5" style="187" customWidth="1"/>
    <col min="3329" max="3329" width="2.83203125" style="187" customWidth="1"/>
    <col min="3330" max="3330" width="2.33203125" style="187" customWidth="1"/>
    <col min="3331" max="3331" width="1.33203125" style="187" customWidth="1"/>
    <col min="3332" max="3332" width="2.6640625" style="187" customWidth="1"/>
    <col min="3333" max="3333" width="19.5" style="187" customWidth="1"/>
    <col min="3334" max="3358" width="6.5" style="187" customWidth="1"/>
    <col min="3359" max="3359" width="1.33203125" style="187" customWidth="1"/>
    <col min="3360" max="3360" width="14.5" style="187" customWidth="1"/>
    <col min="3361" max="3362" width="2.83203125" style="187" customWidth="1"/>
    <col min="3363" max="3363" width="1.5" style="187" customWidth="1"/>
    <col min="3364" max="3583" width="9.33203125" style="187"/>
    <col min="3584" max="3584" width="1.5" style="187" customWidth="1"/>
    <col min="3585" max="3585" width="2.83203125" style="187" customWidth="1"/>
    <col min="3586" max="3586" width="2.33203125" style="187" customWidth="1"/>
    <col min="3587" max="3587" width="1.33203125" style="187" customWidth="1"/>
    <col min="3588" max="3588" width="2.6640625" style="187" customWidth="1"/>
    <col min="3589" max="3589" width="19.5" style="187" customWidth="1"/>
    <col min="3590" max="3614" width="6.5" style="187" customWidth="1"/>
    <col min="3615" max="3615" width="1.33203125" style="187" customWidth="1"/>
    <col min="3616" max="3616" width="14.5" style="187" customWidth="1"/>
    <col min="3617" max="3618" width="2.83203125" style="187" customWidth="1"/>
    <col min="3619" max="3619" width="1.5" style="187" customWidth="1"/>
    <col min="3620" max="3839" width="9.33203125" style="187"/>
    <col min="3840" max="3840" width="1.5" style="187" customWidth="1"/>
    <col min="3841" max="3841" width="2.83203125" style="187" customWidth="1"/>
    <col min="3842" max="3842" width="2.33203125" style="187" customWidth="1"/>
    <col min="3843" max="3843" width="1.33203125" style="187" customWidth="1"/>
    <col min="3844" max="3844" width="2.6640625" style="187" customWidth="1"/>
    <col min="3845" max="3845" width="19.5" style="187" customWidth="1"/>
    <col min="3846" max="3870" width="6.5" style="187" customWidth="1"/>
    <col min="3871" max="3871" width="1.33203125" style="187" customWidth="1"/>
    <col min="3872" max="3872" width="14.5" style="187" customWidth="1"/>
    <col min="3873" max="3874" width="2.83203125" style="187" customWidth="1"/>
    <col min="3875" max="3875" width="1.5" style="187" customWidth="1"/>
    <col min="3876" max="4095" width="9.33203125" style="187"/>
    <col min="4096" max="4096" width="1.5" style="187" customWidth="1"/>
    <col min="4097" max="4097" width="2.83203125" style="187" customWidth="1"/>
    <col min="4098" max="4098" width="2.33203125" style="187" customWidth="1"/>
    <col min="4099" max="4099" width="1.33203125" style="187" customWidth="1"/>
    <col min="4100" max="4100" width="2.6640625" style="187" customWidth="1"/>
    <col min="4101" max="4101" width="19.5" style="187" customWidth="1"/>
    <col min="4102" max="4126" width="6.5" style="187" customWidth="1"/>
    <col min="4127" max="4127" width="1.33203125" style="187" customWidth="1"/>
    <col min="4128" max="4128" width="14.5" style="187" customWidth="1"/>
    <col min="4129" max="4130" width="2.83203125" style="187" customWidth="1"/>
    <col min="4131" max="4131" width="1.5" style="187" customWidth="1"/>
    <col min="4132" max="4351" width="9.33203125" style="187"/>
    <col min="4352" max="4352" width="1.5" style="187" customWidth="1"/>
    <col min="4353" max="4353" width="2.83203125" style="187" customWidth="1"/>
    <col min="4354" max="4354" width="2.33203125" style="187" customWidth="1"/>
    <col min="4355" max="4355" width="1.33203125" style="187" customWidth="1"/>
    <col min="4356" max="4356" width="2.6640625" style="187" customWidth="1"/>
    <col min="4357" max="4357" width="19.5" style="187" customWidth="1"/>
    <col min="4358" max="4382" width="6.5" style="187" customWidth="1"/>
    <col min="4383" max="4383" width="1.33203125" style="187" customWidth="1"/>
    <col min="4384" max="4384" width="14.5" style="187" customWidth="1"/>
    <col min="4385" max="4386" width="2.83203125" style="187" customWidth="1"/>
    <col min="4387" max="4387" width="1.5" style="187" customWidth="1"/>
    <col min="4388" max="4607" width="9.33203125" style="187"/>
    <col min="4608" max="4608" width="1.5" style="187" customWidth="1"/>
    <col min="4609" max="4609" width="2.83203125" style="187" customWidth="1"/>
    <col min="4610" max="4610" width="2.33203125" style="187" customWidth="1"/>
    <col min="4611" max="4611" width="1.33203125" style="187" customWidth="1"/>
    <col min="4612" max="4612" width="2.6640625" style="187" customWidth="1"/>
    <col min="4613" max="4613" width="19.5" style="187" customWidth="1"/>
    <col min="4614" max="4638" width="6.5" style="187" customWidth="1"/>
    <col min="4639" max="4639" width="1.33203125" style="187" customWidth="1"/>
    <col min="4640" max="4640" width="14.5" style="187" customWidth="1"/>
    <col min="4641" max="4642" width="2.83203125" style="187" customWidth="1"/>
    <col min="4643" max="4643" width="1.5" style="187" customWidth="1"/>
    <col min="4644" max="4863" width="9.33203125" style="187"/>
    <col min="4864" max="4864" width="1.5" style="187" customWidth="1"/>
    <col min="4865" max="4865" width="2.83203125" style="187" customWidth="1"/>
    <col min="4866" max="4866" width="2.33203125" style="187" customWidth="1"/>
    <col min="4867" max="4867" width="1.33203125" style="187" customWidth="1"/>
    <col min="4868" max="4868" width="2.6640625" style="187" customWidth="1"/>
    <col min="4869" max="4869" width="19.5" style="187" customWidth="1"/>
    <col min="4870" max="4894" width="6.5" style="187" customWidth="1"/>
    <col min="4895" max="4895" width="1.33203125" style="187" customWidth="1"/>
    <col min="4896" max="4896" width="14.5" style="187" customWidth="1"/>
    <col min="4897" max="4898" width="2.83203125" style="187" customWidth="1"/>
    <col min="4899" max="4899" width="1.5" style="187" customWidth="1"/>
    <col min="4900" max="5119" width="9.33203125" style="187"/>
    <col min="5120" max="5120" width="1.5" style="187" customWidth="1"/>
    <col min="5121" max="5121" width="2.83203125" style="187" customWidth="1"/>
    <col min="5122" max="5122" width="2.33203125" style="187" customWidth="1"/>
    <col min="5123" max="5123" width="1.33203125" style="187" customWidth="1"/>
    <col min="5124" max="5124" width="2.6640625" style="187" customWidth="1"/>
    <col min="5125" max="5125" width="19.5" style="187" customWidth="1"/>
    <col min="5126" max="5150" width="6.5" style="187" customWidth="1"/>
    <col min="5151" max="5151" width="1.33203125" style="187" customWidth="1"/>
    <col min="5152" max="5152" width="14.5" style="187" customWidth="1"/>
    <col min="5153" max="5154" width="2.83203125" style="187" customWidth="1"/>
    <col min="5155" max="5155" width="1.5" style="187" customWidth="1"/>
    <col min="5156" max="5375" width="9.33203125" style="187"/>
    <col min="5376" max="5376" width="1.5" style="187" customWidth="1"/>
    <col min="5377" max="5377" width="2.83203125" style="187" customWidth="1"/>
    <col min="5378" max="5378" width="2.33203125" style="187" customWidth="1"/>
    <col min="5379" max="5379" width="1.33203125" style="187" customWidth="1"/>
    <col min="5380" max="5380" width="2.6640625" style="187" customWidth="1"/>
    <col min="5381" max="5381" width="19.5" style="187" customWidth="1"/>
    <col min="5382" max="5406" width="6.5" style="187" customWidth="1"/>
    <col min="5407" max="5407" width="1.33203125" style="187" customWidth="1"/>
    <col min="5408" max="5408" width="14.5" style="187" customWidth="1"/>
    <col min="5409" max="5410" width="2.83203125" style="187" customWidth="1"/>
    <col min="5411" max="5411" width="1.5" style="187" customWidth="1"/>
    <col min="5412" max="5631" width="9.33203125" style="187"/>
    <col min="5632" max="5632" width="1.5" style="187" customWidth="1"/>
    <col min="5633" max="5633" width="2.83203125" style="187" customWidth="1"/>
    <col min="5634" max="5634" width="2.33203125" style="187" customWidth="1"/>
    <col min="5635" max="5635" width="1.33203125" style="187" customWidth="1"/>
    <col min="5636" max="5636" width="2.6640625" style="187" customWidth="1"/>
    <col min="5637" max="5637" width="19.5" style="187" customWidth="1"/>
    <col min="5638" max="5662" width="6.5" style="187" customWidth="1"/>
    <col min="5663" max="5663" width="1.33203125" style="187" customWidth="1"/>
    <col min="5664" max="5664" width="14.5" style="187" customWidth="1"/>
    <col min="5665" max="5666" width="2.83203125" style="187" customWidth="1"/>
    <col min="5667" max="5667" width="1.5" style="187" customWidth="1"/>
    <col min="5668" max="5887" width="9.33203125" style="187"/>
    <col min="5888" max="5888" width="1.5" style="187" customWidth="1"/>
    <col min="5889" max="5889" width="2.83203125" style="187" customWidth="1"/>
    <col min="5890" max="5890" width="2.33203125" style="187" customWidth="1"/>
    <col min="5891" max="5891" width="1.33203125" style="187" customWidth="1"/>
    <col min="5892" max="5892" width="2.6640625" style="187" customWidth="1"/>
    <col min="5893" max="5893" width="19.5" style="187" customWidth="1"/>
    <col min="5894" max="5918" width="6.5" style="187" customWidth="1"/>
    <col min="5919" max="5919" width="1.33203125" style="187" customWidth="1"/>
    <col min="5920" max="5920" width="14.5" style="187" customWidth="1"/>
    <col min="5921" max="5922" width="2.83203125" style="187" customWidth="1"/>
    <col min="5923" max="5923" width="1.5" style="187" customWidth="1"/>
    <col min="5924" max="6143" width="9.33203125" style="187"/>
    <col min="6144" max="6144" width="1.5" style="187" customWidth="1"/>
    <col min="6145" max="6145" width="2.83203125" style="187" customWidth="1"/>
    <col min="6146" max="6146" width="2.33203125" style="187" customWidth="1"/>
    <col min="6147" max="6147" width="1.33203125" style="187" customWidth="1"/>
    <col min="6148" max="6148" width="2.6640625" style="187" customWidth="1"/>
    <col min="6149" max="6149" width="19.5" style="187" customWidth="1"/>
    <col min="6150" max="6174" width="6.5" style="187" customWidth="1"/>
    <col min="6175" max="6175" width="1.33203125" style="187" customWidth="1"/>
    <col min="6176" max="6176" width="14.5" style="187" customWidth="1"/>
    <col min="6177" max="6178" width="2.83203125" style="187" customWidth="1"/>
    <col min="6179" max="6179" width="1.5" style="187" customWidth="1"/>
    <col min="6180" max="6399" width="9.33203125" style="187"/>
    <col min="6400" max="6400" width="1.5" style="187" customWidth="1"/>
    <col min="6401" max="6401" width="2.83203125" style="187" customWidth="1"/>
    <col min="6402" max="6402" width="2.33203125" style="187" customWidth="1"/>
    <col min="6403" max="6403" width="1.33203125" style="187" customWidth="1"/>
    <col min="6404" max="6404" width="2.6640625" style="187" customWidth="1"/>
    <col min="6405" max="6405" width="19.5" style="187" customWidth="1"/>
    <col min="6406" max="6430" width="6.5" style="187" customWidth="1"/>
    <col min="6431" max="6431" width="1.33203125" style="187" customWidth="1"/>
    <col min="6432" max="6432" width="14.5" style="187" customWidth="1"/>
    <col min="6433" max="6434" width="2.83203125" style="187" customWidth="1"/>
    <col min="6435" max="6435" width="1.5" style="187" customWidth="1"/>
    <col min="6436" max="6655" width="9.33203125" style="187"/>
    <col min="6656" max="6656" width="1.5" style="187" customWidth="1"/>
    <col min="6657" max="6657" width="2.83203125" style="187" customWidth="1"/>
    <col min="6658" max="6658" width="2.33203125" style="187" customWidth="1"/>
    <col min="6659" max="6659" width="1.33203125" style="187" customWidth="1"/>
    <col min="6660" max="6660" width="2.6640625" style="187" customWidth="1"/>
    <col min="6661" max="6661" width="19.5" style="187" customWidth="1"/>
    <col min="6662" max="6686" width="6.5" style="187" customWidth="1"/>
    <col min="6687" max="6687" width="1.33203125" style="187" customWidth="1"/>
    <col min="6688" max="6688" width="14.5" style="187" customWidth="1"/>
    <col min="6689" max="6690" width="2.83203125" style="187" customWidth="1"/>
    <col min="6691" max="6691" width="1.5" style="187" customWidth="1"/>
    <col min="6692" max="6911" width="9.33203125" style="187"/>
    <col min="6912" max="6912" width="1.5" style="187" customWidth="1"/>
    <col min="6913" max="6913" width="2.83203125" style="187" customWidth="1"/>
    <col min="6914" max="6914" width="2.33203125" style="187" customWidth="1"/>
    <col min="6915" max="6915" width="1.33203125" style="187" customWidth="1"/>
    <col min="6916" max="6916" width="2.6640625" style="187" customWidth="1"/>
    <col min="6917" max="6917" width="19.5" style="187" customWidth="1"/>
    <col min="6918" max="6942" width="6.5" style="187" customWidth="1"/>
    <col min="6943" max="6943" width="1.33203125" style="187" customWidth="1"/>
    <col min="6944" max="6944" width="14.5" style="187" customWidth="1"/>
    <col min="6945" max="6946" width="2.83203125" style="187" customWidth="1"/>
    <col min="6947" max="6947" width="1.5" style="187" customWidth="1"/>
    <col min="6948" max="7167" width="9.33203125" style="187"/>
    <col min="7168" max="7168" width="1.5" style="187" customWidth="1"/>
    <col min="7169" max="7169" width="2.83203125" style="187" customWidth="1"/>
    <col min="7170" max="7170" width="2.33203125" style="187" customWidth="1"/>
    <col min="7171" max="7171" width="1.33203125" style="187" customWidth="1"/>
    <col min="7172" max="7172" width="2.6640625" style="187" customWidth="1"/>
    <col min="7173" max="7173" width="19.5" style="187" customWidth="1"/>
    <col min="7174" max="7198" width="6.5" style="187" customWidth="1"/>
    <col min="7199" max="7199" width="1.33203125" style="187" customWidth="1"/>
    <col min="7200" max="7200" width="14.5" style="187" customWidth="1"/>
    <col min="7201" max="7202" width="2.83203125" style="187" customWidth="1"/>
    <col min="7203" max="7203" width="1.5" style="187" customWidth="1"/>
    <col min="7204" max="7423" width="9.33203125" style="187"/>
    <col min="7424" max="7424" width="1.5" style="187" customWidth="1"/>
    <col min="7425" max="7425" width="2.83203125" style="187" customWidth="1"/>
    <col min="7426" max="7426" width="2.33203125" style="187" customWidth="1"/>
    <col min="7427" max="7427" width="1.33203125" style="187" customWidth="1"/>
    <col min="7428" max="7428" width="2.6640625" style="187" customWidth="1"/>
    <col min="7429" max="7429" width="19.5" style="187" customWidth="1"/>
    <col min="7430" max="7454" width="6.5" style="187" customWidth="1"/>
    <col min="7455" max="7455" width="1.33203125" style="187" customWidth="1"/>
    <col min="7456" max="7456" width="14.5" style="187" customWidth="1"/>
    <col min="7457" max="7458" width="2.83203125" style="187" customWidth="1"/>
    <col min="7459" max="7459" width="1.5" style="187" customWidth="1"/>
    <col min="7460" max="7679" width="9.33203125" style="187"/>
    <col min="7680" max="7680" width="1.5" style="187" customWidth="1"/>
    <col min="7681" max="7681" width="2.83203125" style="187" customWidth="1"/>
    <col min="7682" max="7682" width="2.33203125" style="187" customWidth="1"/>
    <col min="7683" max="7683" width="1.33203125" style="187" customWidth="1"/>
    <col min="7684" max="7684" width="2.6640625" style="187" customWidth="1"/>
    <col min="7685" max="7685" width="19.5" style="187" customWidth="1"/>
    <col min="7686" max="7710" width="6.5" style="187" customWidth="1"/>
    <col min="7711" max="7711" width="1.33203125" style="187" customWidth="1"/>
    <col min="7712" max="7712" width="14.5" style="187" customWidth="1"/>
    <col min="7713" max="7714" width="2.83203125" style="187" customWidth="1"/>
    <col min="7715" max="7715" width="1.5" style="187" customWidth="1"/>
    <col min="7716" max="7935" width="9.33203125" style="187"/>
    <col min="7936" max="7936" width="1.5" style="187" customWidth="1"/>
    <col min="7937" max="7937" width="2.83203125" style="187" customWidth="1"/>
    <col min="7938" max="7938" width="2.33203125" style="187" customWidth="1"/>
    <col min="7939" max="7939" width="1.33203125" style="187" customWidth="1"/>
    <col min="7940" max="7940" width="2.6640625" style="187" customWidth="1"/>
    <col min="7941" max="7941" width="19.5" style="187" customWidth="1"/>
    <col min="7942" max="7966" width="6.5" style="187" customWidth="1"/>
    <col min="7967" max="7967" width="1.33203125" style="187" customWidth="1"/>
    <col min="7968" max="7968" width="14.5" style="187" customWidth="1"/>
    <col min="7969" max="7970" width="2.83203125" style="187" customWidth="1"/>
    <col min="7971" max="7971" width="1.5" style="187" customWidth="1"/>
    <col min="7972" max="8191" width="9.33203125" style="187"/>
    <col min="8192" max="8192" width="1.5" style="187" customWidth="1"/>
    <col min="8193" max="8193" width="2.83203125" style="187" customWidth="1"/>
    <col min="8194" max="8194" width="2.33203125" style="187" customWidth="1"/>
    <col min="8195" max="8195" width="1.33203125" style="187" customWidth="1"/>
    <col min="8196" max="8196" width="2.6640625" style="187" customWidth="1"/>
    <col min="8197" max="8197" width="19.5" style="187" customWidth="1"/>
    <col min="8198" max="8222" width="6.5" style="187" customWidth="1"/>
    <col min="8223" max="8223" width="1.33203125" style="187" customWidth="1"/>
    <col min="8224" max="8224" width="14.5" style="187" customWidth="1"/>
    <col min="8225" max="8226" width="2.83203125" style="187" customWidth="1"/>
    <col min="8227" max="8227" width="1.5" style="187" customWidth="1"/>
    <col min="8228" max="8447" width="9.33203125" style="187"/>
    <col min="8448" max="8448" width="1.5" style="187" customWidth="1"/>
    <col min="8449" max="8449" width="2.83203125" style="187" customWidth="1"/>
    <col min="8450" max="8450" width="2.33203125" style="187" customWidth="1"/>
    <col min="8451" max="8451" width="1.33203125" style="187" customWidth="1"/>
    <col min="8452" max="8452" width="2.6640625" style="187" customWidth="1"/>
    <col min="8453" max="8453" width="19.5" style="187" customWidth="1"/>
    <col min="8454" max="8478" width="6.5" style="187" customWidth="1"/>
    <col min="8479" max="8479" width="1.33203125" style="187" customWidth="1"/>
    <col min="8480" max="8480" width="14.5" style="187" customWidth="1"/>
    <col min="8481" max="8482" width="2.83203125" style="187" customWidth="1"/>
    <col min="8483" max="8483" width="1.5" style="187" customWidth="1"/>
    <col min="8484" max="8703" width="9.33203125" style="187"/>
    <col min="8704" max="8704" width="1.5" style="187" customWidth="1"/>
    <col min="8705" max="8705" width="2.83203125" style="187" customWidth="1"/>
    <col min="8706" max="8706" width="2.33203125" style="187" customWidth="1"/>
    <col min="8707" max="8707" width="1.33203125" style="187" customWidth="1"/>
    <col min="8708" max="8708" width="2.6640625" style="187" customWidth="1"/>
    <col min="8709" max="8709" width="19.5" style="187" customWidth="1"/>
    <col min="8710" max="8734" width="6.5" style="187" customWidth="1"/>
    <col min="8735" max="8735" width="1.33203125" style="187" customWidth="1"/>
    <col min="8736" max="8736" width="14.5" style="187" customWidth="1"/>
    <col min="8737" max="8738" width="2.83203125" style="187" customWidth="1"/>
    <col min="8739" max="8739" width="1.5" style="187" customWidth="1"/>
    <col min="8740" max="8959" width="9.33203125" style="187"/>
    <col min="8960" max="8960" width="1.5" style="187" customWidth="1"/>
    <col min="8961" max="8961" width="2.83203125" style="187" customWidth="1"/>
    <col min="8962" max="8962" width="2.33203125" style="187" customWidth="1"/>
    <col min="8963" max="8963" width="1.33203125" style="187" customWidth="1"/>
    <col min="8964" max="8964" width="2.6640625" style="187" customWidth="1"/>
    <col min="8965" max="8965" width="19.5" style="187" customWidth="1"/>
    <col min="8966" max="8990" width="6.5" style="187" customWidth="1"/>
    <col min="8991" max="8991" width="1.33203125" style="187" customWidth="1"/>
    <col min="8992" max="8992" width="14.5" style="187" customWidth="1"/>
    <col min="8993" max="8994" width="2.83203125" style="187" customWidth="1"/>
    <col min="8995" max="8995" width="1.5" style="187" customWidth="1"/>
    <col min="8996" max="9215" width="9.33203125" style="187"/>
    <col min="9216" max="9216" width="1.5" style="187" customWidth="1"/>
    <col min="9217" max="9217" width="2.83203125" style="187" customWidth="1"/>
    <col min="9218" max="9218" width="2.33203125" style="187" customWidth="1"/>
    <col min="9219" max="9219" width="1.33203125" style="187" customWidth="1"/>
    <col min="9220" max="9220" width="2.6640625" style="187" customWidth="1"/>
    <col min="9221" max="9221" width="19.5" style="187" customWidth="1"/>
    <col min="9222" max="9246" width="6.5" style="187" customWidth="1"/>
    <col min="9247" max="9247" width="1.33203125" style="187" customWidth="1"/>
    <col min="9248" max="9248" width="14.5" style="187" customWidth="1"/>
    <col min="9249" max="9250" width="2.83203125" style="187" customWidth="1"/>
    <col min="9251" max="9251" width="1.5" style="187" customWidth="1"/>
    <col min="9252" max="9471" width="9.33203125" style="187"/>
    <col min="9472" max="9472" width="1.5" style="187" customWidth="1"/>
    <col min="9473" max="9473" width="2.83203125" style="187" customWidth="1"/>
    <col min="9474" max="9474" width="2.33203125" style="187" customWidth="1"/>
    <col min="9475" max="9475" width="1.33203125" style="187" customWidth="1"/>
    <col min="9476" max="9476" width="2.6640625" style="187" customWidth="1"/>
    <col min="9477" max="9477" width="19.5" style="187" customWidth="1"/>
    <col min="9478" max="9502" width="6.5" style="187" customWidth="1"/>
    <col min="9503" max="9503" width="1.33203125" style="187" customWidth="1"/>
    <col min="9504" max="9504" width="14.5" style="187" customWidth="1"/>
    <col min="9505" max="9506" width="2.83203125" style="187" customWidth="1"/>
    <col min="9507" max="9507" width="1.5" style="187" customWidth="1"/>
    <col min="9508" max="9727" width="9.33203125" style="187"/>
    <col min="9728" max="9728" width="1.5" style="187" customWidth="1"/>
    <col min="9729" max="9729" width="2.83203125" style="187" customWidth="1"/>
    <col min="9730" max="9730" width="2.33203125" style="187" customWidth="1"/>
    <col min="9731" max="9731" width="1.33203125" style="187" customWidth="1"/>
    <col min="9732" max="9732" width="2.6640625" style="187" customWidth="1"/>
    <col min="9733" max="9733" width="19.5" style="187" customWidth="1"/>
    <col min="9734" max="9758" width="6.5" style="187" customWidth="1"/>
    <col min="9759" max="9759" width="1.33203125" style="187" customWidth="1"/>
    <col min="9760" max="9760" width="14.5" style="187" customWidth="1"/>
    <col min="9761" max="9762" width="2.83203125" style="187" customWidth="1"/>
    <col min="9763" max="9763" width="1.5" style="187" customWidth="1"/>
    <col min="9764" max="9983" width="9.33203125" style="187"/>
    <col min="9984" max="9984" width="1.5" style="187" customWidth="1"/>
    <col min="9985" max="9985" width="2.83203125" style="187" customWidth="1"/>
    <col min="9986" max="9986" width="2.33203125" style="187" customWidth="1"/>
    <col min="9987" max="9987" width="1.33203125" style="187" customWidth="1"/>
    <col min="9988" max="9988" width="2.6640625" style="187" customWidth="1"/>
    <col min="9989" max="9989" width="19.5" style="187" customWidth="1"/>
    <col min="9990" max="10014" width="6.5" style="187" customWidth="1"/>
    <col min="10015" max="10015" width="1.33203125" style="187" customWidth="1"/>
    <col min="10016" max="10016" width="14.5" style="187" customWidth="1"/>
    <col min="10017" max="10018" width="2.83203125" style="187" customWidth="1"/>
    <col min="10019" max="10019" width="1.5" style="187" customWidth="1"/>
    <col min="10020" max="10239" width="9.33203125" style="187"/>
    <col min="10240" max="10240" width="1.5" style="187" customWidth="1"/>
    <col min="10241" max="10241" width="2.83203125" style="187" customWidth="1"/>
    <col min="10242" max="10242" width="2.33203125" style="187" customWidth="1"/>
    <col min="10243" max="10243" width="1.33203125" style="187" customWidth="1"/>
    <col min="10244" max="10244" width="2.6640625" style="187" customWidth="1"/>
    <col min="10245" max="10245" width="19.5" style="187" customWidth="1"/>
    <col min="10246" max="10270" width="6.5" style="187" customWidth="1"/>
    <col min="10271" max="10271" width="1.33203125" style="187" customWidth="1"/>
    <col min="10272" max="10272" width="14.5" style="187" customWidth="1"/>
    <col min="10273" max="10274" width="2.83203125" style="187" customWidth="1"/>
    <col min="10275" max="10275" width="1.5" style="187" customWidth="1"/>
    <col min="10276" max="10495" width="9.33203125" style="187"/>
    <col min="10496" max="10496" width="1.5" style="187" customWidth="1"/>
    <col min="10497" max="10497" width="2.83203125" style="187" customWidth="1"/>
    <col min="10498" max="10498" width="2.33203125" style="187" customWidth="1"/>
    <col min="10499" max="10499" width="1.33203125" style="187" customWidth="1"/>
    <col min="10500" max="10500" width="2.6640625" style="187" customWidth="1"/>
    <col min="10501" max="10501" width="19.5" style="187" customWidth="1"/>
    <col min="10502" max="10526" width="6.5" style="187" customWidth="1"/>
    <col min="10527" max="10527" width="1.33203125" style="187" customWidth="1"/>
    <col min="10528" max="10528" width="14.5" style="187" customWidth="1"/>
    <col min="10529" max="10530" width="2.83203125" style="187" customWidth="1"/>
    <col min="10531" max="10531" width="1.5" style="187" customWidth="1"/>
    <col min="10532" max="10751" width="9.33203125" style="187"/>
    <col min="10752" max="10752" width="1.5" style="187" customWidth="1"/>
    <col min="10753" max="10753" width="2.83203125" style="187" customWidth="1"/>
    <col min="10754" max="10754" width="2.33203125" style="187" customWidth="1"/>
    <col min="10755" max="10755" width="1.33203125" style="187" customWidth="1"/>
    <col min="10756" max="10756" width="2.6640625" style="187" customWidth="1"/>
    <col min="10757" max="10757" width="19.5" style="187" customWidth="1"/>
    <col min="10758" max="10782" width="6.5" style="187" customWidth="1"/>
    <col min="10783" max="10783" width="1.33203125" style="187" customWidth="1"/>
    <col min="10784" max="10784" width="14.5" style="187" customWidth="1"/>
    <col min="10785" max="10786" width="2.83203125" style="187" customWidth="1"/>
    <col min="10787" max="10787" width="1.5" style="187" customWidth="1"/>
    <col min="10788" max="11007" width="9.33203125" style="187"/>
    <col min="11008" max="11008" width="1.5" style="187" customWidth="1"/>
    <col min="11009" max="11009" width="2.83203125" style="187" customWidth="1"/>
    <col min="11010" max="11010" width="2.33203125" style="187" customWidth="1"/>
    <col min="11011" max="11011" width="1.33203125" style="187" customWidth="1"/>
    <col min="11012" max="11012" width="2.6640625" style="187" customWidth="1"/>
    <col min="11013" max="11013" width="19.5" style="187" customWidth="1"/>
    <col min="11014" max="11038" width="6.5" style="187" customWidth="1"/>
    <col min="11039" max="11039" width="1.33203125" style="187" customWidth="1"/>
    <col min="11040" max="11040" width="14.5" style="187" customWidth="1"/>
    <col min="11041" max="11042" width="2.83203125" style="187" customWidth="1"/>
    <col min="11043" max="11043" width="1.5" style="187" customWidth="1"/>
    <col min="11044" max="11263" width="9.33203125" style="187"/>
    <col min="11264" max="11264" width="1.5" style="187" customWidth="1"/>
    <col min="11265" max="11265" width="2.83203125" style="187" customWidth="1"/>
    <col min="11266" max="11266" width="2.33203125" style="187" customWidth="1"/>
    <col min="11267" max="11267" width="1.33203125" style="187" customWidth="1"/>
    <col min="11268" max="11268" width="2.6640625" style="187" customWidth="1"/>
    <col min="11269" max="11269" width="19.5" style="187" customWidth="1"/>
    <col min="11270" max="11294" width="6.5" style="187" customWidth="1"/>
    <col min="11295" max="11295" width="1.33203125" style="187" customWidth="1"/>
    <col min="11296" max="11296" width="14.5" style="187" customWidth="1"/>
    <col min="11297" max="11298" width="2.83203125" style="187" customWidth="1"/>
    <col min="11299" max="11299" width="1.5" style="187" customWidth="1"/>
    <col min="11300" max="11519" width="9.33203125" style="187"/>
    <col min="11520" max="11520" width="1.5" style="187" customWidth="1"/>
    <col min="11521" max="11521" width="2.83203125" style="187" customWidth="1"/>
    <col min="11522" max="11522" width="2.33203125" style="187" customWidth="1"/>
    <col min="11523" max="11523" width="1.33203125" style="187" customWidth="1"/>
    <col min="11524" max="11524" width="2.6640625" style="187" customWidth="1"/>
    <col min="11525" max="11525" width="19.5" style="187" customWidth="1"/>
    <col min="11526" max="11550" width="6.5" style="187" customWidth="1"/>
    <col min="11551" max="11551" width="1.33203125" style="187" customWidth="1"/>
    <col min="11552" max="11552" width="14.5" style="187" customWidth="1"/>
    <col min="11553" max="11554" width="2.83203125" style="187" customWidth="1"/>
    <col min="11555" max="11555" width="1.5" style="187" customWidth="1"/>
    <col min="11556" max="11775" width="9.33203125" style="187"/>
    <col min="11776" max="11776" width="1.5" style="187" customWidth="1"/>
    <col min="11777" max="11777" width="2.83203125" style="187" customWidth="1"/>
    <col min="11778" max="11778" width="2.33203125" style="187" customWidth="1"/>
    <col min="11779" max="11779" width="1.33203125" style="187" customWidth="1"/>
    <col min="11780" max="11780" width="2.6640625" style="187" customWidth="1"/>
    <col min="11781" max="11781" width="19.5" style="187" customWidth="1"/>
    <col min="11782" max="11806" width="6.5" style="187" customWidth="1"/>
    <col min="11807" max="11807" width="1.33203125" style="187" customWidth="1"/>
    <col min="11808" max="11808" width="14.5" style="187" customWidth="1"/>
    <col min="11809" max="11810" width="2.83203125" style="187" customWidth="1"/>
    <col min="11811" max="11811" width="1.5" style="187" customWidth="1"/>
    <col min="11812" max="12031" width="9.33203125" style="187"/>
    <col min="12032" max="12032" width="1.5" style="187" customWidth="1"/>
    <col min="12033" max="12033" width="2.83203125" style="187" customWidth="1"/>
    <col min="12034" max="12034" width="2.33203125" style="187" customWidth="1"/>
    <col min="12035" max="12035" width="1.33203125" style="187" customWidth="1"/>
    <col min="12036" max="12036" width="2.6640625" style="187" customWidth="1"/>
    <col min="12037" max="12037" width="19.5" style="187" customWidth="1"/>
    <col min="12038" max="12062" width="6.5" style="187" customWidth="1"/>
    <col min="12063" max="12063" width="1.33203125" style="187" customWidth="1"/>
    <col min="12064" max="12064" width="14.5" style="187" customWidth="1"/>
    <col min="12065" max="12066" width="2.83203125" style="187" customWidth="1"/>
    <col min="12067" max="12067" width="1.5" style="187" customWidth="1"/>
    <col min="12068" max="12287" width="9.33203125" style="187"/>
    <col min="12288" max="12288" width="1.5" style="187" customWidth="1"/>
    <col min="12289" max="12289" width="2.83203125" style="187" customWidth="1"/>
    <col min="12290" max="12290" width="2.33203125" style="187" customWidth="1"/>
    <col min="12291" max="12291" width="1.33203125" style="187" customWidth="1"/>
    <col min="12292" max="12292" width="2.6640625" style="187" customWidth="1"/>
    <col min="12293" max="12293" width="19.5" style="187" customWidth="1"/>
    <col min="12294" max="12318" width="6.5" style="187" customWidth="1"/>
    <col min="12319" max="12319" width="1.33203125" style="187" customWidth="1"/>
    <col min="12320" max="12320" width="14.5" style="187" customWidth="1"/>
    <col min="12321" max="12322" width="2.83203125" style="187" customWidth="1"/>
    <col min="12323" max="12323" width="1.5" style="187" customWidth="1"/>
    <col min="12324" max="12543" width="9.33203125" style="187"/>
    <col min="12544" max="12544" width="1.5" style="187" customWidth="1"/>
    <col min="12545" max="12545" width="2.83203125" style="187" customWidth="1"/>
    <col min="12546" max="12546" width="2.33203125" style="187" customWidth="1"/>
    <col min="12547" max="12547" width="1.33203125" style="187" customWidth="1"/>
    <col min="12548" max="12548" width="2.6640625" style="187" customWidth="1"/>
    <col min="12549" max="12549" width="19.5" style="187" customWidth="1"/>
    <col min="12550" max="12574" width="6.5" style="187" customWidth="1"/>
    <col min="12575" max="12575" width="1.33203125" style="187" customWidth="1"/>
    <col min="12576" max="12576" width="14.5" style="187" customWidth="1"/>
    <col min="12577" max="12578" width="2.83203125" style="187" customWidth="1"/>
    <col min="12579" max="12579" width="1.5" style="187" customWidth="1"/>
    <col min="12580" max="12799" width="9.33203125" style="187"/>
    <col min="12800" max="12800" width="1.5" style="187" customWidth="1"/>
    <col min="12801" max="12801" width="2.83203125" style="187" customWidth="1"/>
    <col min="12802" max="12802" width="2.33203125" style="187" customWidth="1"/>
    <col min="12803" max="12803" width="1.33203125" style="187" customWidth="1"/>
    <col min="12804" max="12804" width="2.6640625" style="187" customWidth="1"/>
    <col min="12805" max="12805" width="19.5" style="187" customWidth="1"/>
    <col min="12806" max="12830" width="6.5" style="187" customWidth="1"/>
    <col min="12831" max="12831" width="1.33203125" style="187" customWidth="1"/>
    <col min="12832" max="12832" width="14.5" style="187" customWidth="1"/>
    <col min="12833" max="12834" width="2.83203125" style="187" customWidth="1"/>
    <col min="12835" max="12835" width="1.5" style="187" customWidth="1"/>
    <col min="12836" max="13055" width="9.33203125" style="187"/>
    <col min="13056" max="13056" width="1.5" style="187" customWidth="1"/>
    <col min="13057" max="13057" width="2.83203125" style="187" customWidth="1"/>
    <col min="13058" max="13058" width="2.33203125" style="187" customWidth="1"/>
    <col min="13059" max="13059" width="1.33203125" style="187" customWidth="1"/>
    <col min="13060" max="13060" width="2.6640625" style="187" customWidth="1"/>
    <col min="13061" max="13061" width="19.5" style="187" customWidth="1"/>
    <col min="13062" max="13086" width="6.5" style="187" customWidth="1"/>
    <col min="13087" max="13087" width="1.33203125" style="187" customWidth="1"/>
    <col min="13088" max="13088" width="14.5" style="187" customWidth="1"/>
    <col min="13089" max="13090" width="2.83203125" style="187" customWidth="1"/>
    <col min="13091" max="13091" width="1.5" style="187" customWidth="1"/>
    <col min="13092" max="13311" width="9.33203125" style="187"/>
    <col min="13312" max="13312" width="1.5" style="187" customWidth="1"/>
    <col min="13313" max="13313" width="2.83203125" style="187" customWidth="1"/>
    <col min="13314" max="13314" width="2.33203125" style="187" customWidth="1"/>
    <col min="13315" max="13315" width="1.33203125" style="187" customWidth="1"/>
    <col min="13316" max="13316" width="2.6640625" style="187" customWidth="1"/>
    <col min="13317" max="13317" width="19.5" style="187" customWidth="1"/>
    <col min="13318" max="13342" width="6.5" style="187" customWidth="1"/>
    <col min="13343" max="13343" width="1.33203125" style="187" customWidth="1"/>
    <col min="13344" max="13344" width="14.5" style="187" customWidth="1"/>
    <col min="13345" max="13346" width="2.83203125" style="187" customWidth="1"/>
    <col min="13347" max="13347" width="1.5" style="187" customWidth="1"/>
    <col min="13348" max="13567" width="9.33203125" style="187"/>
    <col min="13568" max="13568" width="1.5" style="187" customWidth="1"/>
    <col min="13569" max="13569" width="2.83203125" style="187" customWidth="1"/>
    <col min="13570" max="13570" width="2.33203125" style="187" customWidth="1"/>
    <col min="13571" max="13571" width="1.33203125" style="187" customWidth="1"/>
    <col min="13572" max="13572" width="2.6640625" style="187" customWidth="1"/>
    <col min="13573" max="13573" width="19.5" style="187" customWidth="1"/>
    <col min="13574" max="13598" width="6.5" style="187" customWidth="1"/>
    <col min="13599" max="13599" width="1.33203125" style="187" customWidth="1"/>
    <col min="13600" max="13600" width="14.5" style="187" customWidth="1"/>
    <col min="13601" max="13602" width="2.83203125" style="187" customWidth="1"/>
    <col min="13603" max="13603" width="1.5" style="187" customWidth="1"/>
    <col min="13604" max="13823" width="9.33203125" style="187"/>
    <col min="13824" max="13824" width="1.5" style="187" customWidth="1"/>
    <col min="13825" max="13825" width="2.83203125" style="187" customWidth="1"/>
    <col min="13826" max="13826" width="2.33203125" style="187" customWidth="1"/>
    <col min="13827" max="13827" width="1.33203125" style="187" customWidth="1"/>
    <col min="13828" max="13828" width="2.6640625" style="187" customWidth="1"/>
    <col min="13829" max="13829" width="19.5" style="187" customWidth="1"/>
    <col min="13830" max="13854" width="6.5" style="187" customWidth="1"/>
    <col min="13855" max="13855" width="1.33203125" style="187" customWidth="1"/>
    <col min="13856" max="13856" width="14.5" style="187" customWidth="1"/>
    <col min="13857" max="13858" width="2.83203125" style="187" customWidth="1"/>
    <col min="13859" max="13859" width="1.5" style="187" customWidth="1"/>
    <col min="13860" max="14079" width="9.33203125" style="187"/>
    <col min="14080" max="14080" width="1.5" style="187" customWidth="1"/>
    <col min="14081" max="14081" width="2.83203125" style="187" customWidth="1"/>
    <col min="14082" max="14082" width="2.33203125" style="187" customWidth="1"/>
    <col min="14083" max="14083" width="1.33203125" style="187" customWidth="1"/>
    <col min="14084" max="14084" width="2.6640625" style="187" customWidth="1"/>
    <col min="14085" max="14085" width="19.5" style="187" customWidth="1"/>
    <col min="14086" max="14110" width="6.5" style="187" customWidth="1"/>
    <col min="14111" max="14111" width="1.33203125" style="187" customWidth="1"/>
    <col min="14112" max="14112" width="14.5" style="187" customWidth="1"/>
    <col min="14113" max="14114" width="2.83203125" style="187" customWidth="1"/>
    <col min="14115" max="14115" width="1.5" style="187" customWidth="1"/>
    <col min="14116" max="14335" width="9.33203125" style="187"/>
    <col min="14336" max="14336" width="1.5" style="187" customWidth="1"/>
    <col min="14337" max="14337" width="2.83203125" style="187" customWidth="1"/>
    <col min="14338" max="14338" width="2.33203125" style="187" customWidth="1"/>
    <col min="14339" max="14339" width="1.33203125" style="187" customWidth="1"/>
    <col min="14340" max="14340" width="2.6640625" style="187" customWidth="1"/>
    <col min="14341" max="14341" width="19.5" style="187" customWidth="1"/>
    <col min="14342" max="14366" width="6.5" style="187" customWidth="1"/>
    <col min="14367" max="14367" width="1.33203125" style="187" customWidth="1"/>
    <col min="14368" max="14368" width="14.5" style="187" customWidth="1"/>
    <col min="14369" max="14370" width="2.83203125" style="187" customWidth="1"/>
    <col min="14371" max="14371" width="1.5" style="187" customWidth="1"/>
    <col min="14372" max="14591" width="9.33203125" style="187"/>
    <col min="14592" max="14592" width="1.5" style="187" customWidth="1"/>
    <col min="14593" max="14593" width="2.83203125" style="187" customWidth="1"/>
    <col min="14594" max="14594" width="2.33203125" style="187" customWidth="1"/>
    <col min="14595" max="14595" width="1.33203125" style="187" customWidth="1"/>
    <col min="14596" max="14596" width="2.6640625" style="187" customWidth="1"/>
    <col min="14597" max="14597" width="19.5" style="187" customWidth="1"/>
    <col min="14598" max="14622" width="6.5" style="187" customWidth="1"/>
    <col min="14623" max="14623" width="1.33203125" style="187" customWidth="1"/>
    <col min="14624" max="14624" width="14.5" style="187" customWidth="1"/>
    <col min="14625" max="14626" width="2.83203125" style="187" customWidth="1"/>
    <col min="14627" max="14627" width="1.5" style="187" customWidth="1"/>
    <col min="14628" max="14847" width="9.33203125" style="187"/>
    <col min="14848" max="14848" width="1.5" style="187" customWidth="1"/>
    <col min="14849" max="14849" width="2.83203125" style="187" customWidth="1"/>
    <col min="14850" max="14850" width="2.33203125" style="187" customWidth="1"/>
    <col min="14851" max="14851" width="1.33203125" style="187" customWidth="1"/>
    <col min="14852" max="14852" width="2.6640625" style="187" customWidth="1"/>
    <col min="14853" max="14853" width="19.5" style="187" customWidth="1"/>
    <col min="14854" max="14878" width="6.5" style="187" customWidth="1"/>
    <col min="14879" max="14879" width="1.33203125" style="187" customWidth="1"/>
    <col min="14880" max="14880" width="14.5" style="187" customWidth="1"/>
    <col min="14881" max="14882" width="2.83203125" style="187" customWidth="1"/>
    <col min="14883" max="14883" width="1.5" style="187" customWidth="1"/>
    <col min="14884" max="15103" width="9.33203125" style="187"/>
    <col min="15104" max="15104" width="1.5" style="187" customWidth="1"/>
    <col min="15105" max="15105" width="2.83203125" style="187" customWidth="1"/>
    <col min="15106" max="15106" width="2.33203125" style="187" customWidth="1"/>
    <col min="15107" max="15107" width="1.33203125" style="187" customWidth="1"/>
    <col min="15108" max="15108" width="2.6640625" style="187" customWidth="1"/>
    <col min="15109" max="15109" width="19.5" style="187" customWidth="1"/>
    <col min="15110" max="15134" width="6.5" style="187" customWidth="1"/>
    <col min="15135" max="15135" width="1.33203125" style="187" customWidth="1"/>
    <col min="15136" max="15136" width="14.5" style="187" customWidth="1"/>
    <col min="15137" max="15138" width="2.83203125" style="187" customWidth="1"/>
    <col min="15139" max="15139" width="1.5" style="187" customWidth="1"/>
    <col min="15140" max="15359" width="9.33203125" style="187"/>
    <col min="15360" max="15360" width="1.5" style="187" customWidth="1"/>
    <col min="15361" max="15361" width="2.83203125" style="187" customWidth="1"/>
    <col min="15362" max="15362" width="2.33203125" style="187" customWidth="1"/>
    <col min="15363" max="15363" width="1.33203125" style="187" customWidth="1"/>
    <col min="15364" max="15364" width="2.6640625" style="187" customWidth="1"/>
    <col min="15365" max="15365" width="19.5" style="187" customWidth="1"/>
    <col min="15366" max="15390" width="6.5" style="187" customWidth="1"/>
    <col min="15391" max="15391" width="1.33203125" style="187" customWidth="1"/>
    <col min="15392" max="15392" width="14.5" style="187" customWidth="1"/>
    <col min="15393" max="15394" width="2.83203125" style="187" customWidth="1"/>
    <col min="15395" max="15395" width="1.5" style="187" customWidth="1"/>
    <col min="15396" max="15615" width="9.33203125" style="187"/>
    <col min="15616" max="15616" width="1.5" style="187" customWidth="1"/>
    <col min="15617" max="15617" width="2.83203125" style="187" customWidth="1"/>
    <col min="15618" max="15618" width="2.33203125" style="187" customWidth="1"/>
    <col min="15619" max="15619" width="1.33203125" style="187" customWidth="1"/>
    <col min="15620" max="15620" width="2.6640625" style="187" customWidth="1"/>
    <col min="15621" max="15621" width="19.5" style="187" customWidth="1"/>
    <col min="15622" max="15646" width="6.5" style="187" customWidth="1"/>
    <col min="15647" max="15647" width="1.33203125" style="187" customWidth="1"/>
    <col min="15648" max="15648" width="14.5" style="187" customWidth="1"/>
    <col min="15649" max="15650" width="2.83203125" style="187" customWidth="1"/>
    <col min="15651" max="15651" width="1.5" style="187" customWidth="1"/>
    <col min="15652" max="15871" width="9.33203125" style="187"/>
    <col min="15872" max="15872" width="1.5" style="187" customWidth="1"/>
    <col min="15873" max="15873" width="2.83203125" style="187" customWidth="1"/>
    <col min="15874" max="15874" width="2.33203125" style="187" customWidth="1"/>
    <col min="15875" max="15875" width="1.33203125" style="187" customWidth="1"/>
    <col min="15876" max="15876" width="2.6640625" style="187" customWidth="1"/>
    <col min="15877" max="15877" width="19.5" style="187" customWidth="1"/>
    <col min="15878" max="15902" width="6.5" style="187" customWidth="1"/>
    <col min="15903" max="15903" width="1.33203125" style="187" customWidth="1"/>
    <col min="15904" max="15904" width="14.5" style="187" customWidth="1"/>
    <col min="15905" max="15906" width="2.83203125" style="187" customWidth="1"/>
    <col min="15907" max="15907" width="1.5" style="187" customWidth="1"/>
    <col min="15908" max="16127" width="9.33203125" style="187"/>
    <col min="16128" max="16128" width="1.5" style="187" customWidth="1"/>
    <col min="16129" max="16129" width="2.83203125" style="187" customWidth="1"/>
    <col min="16130" max="16130" width="2.33203125" style="187" customWidth="1"/>
    <col min="16131" max="16131" width="1.33203125" style="187" customWidth="1"/>
    <col min="16132" max="16132" width="2.6640625" style="187" customWidth="1"/>
    <col min="16133" max="16133" width="19.5" style="187" customWidth="1"/>
    <col min="16134" max="16158" width="6.5" style="187" customWidth="1"/>
    <col min="16159" max="16159" width="1.33203125" style="187" customWidth="1"/>
    <col min="16160" max="16160" width="14.5" style="187" customWidth="1"/>
    <col min="16161" max="16162" width="2.83203125" style="187" customWidth="1"/>
    <col min="16163" max="16163" width="1.5" style="187" customWidth="1"/>
    <col min="16164" max="16384" width="9.33203125" style="187"/>
  </cols>
  <sheetData>
    <row r="1" spans="1:35" s="69" customFormat="1" ht="19.5" customHeight="1">
      <c r="A1" s="527" t="s">
        <v>288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80" t="s">
        <v>612</v>
      </c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  <c r="AG1" s="580"/>
      <c r="AH1" s="580"/>
      <c r="AI1" s="580"/>
    </row>
    <row r="2" spans="1:35" ht="16.5" customHeight="1">
      <c r="AI2" s="415" t="s">
        <v>579</v>
      </c>
    </row>
    <row r="3" spans="1:35" s="188" customFormat="1" ht="6" customHeight="1">
      <c r="A3" s="581" t="s">
        <v>230</v>
      </c>
      <c r="B3" s="599"/>
      <c r="C3" s="599"/>
      <c r="D3" s="599"/>
      <c r="E3" s="599"/>
      <c r="F3" s="600"/>
      <c r="G3" s="587" t="s">
        <v>53</v>
      </c>
      <c r="H3" s="590" t="s">
        <v>231</v>
      </c>
      <c r="I3" s="145"/>
      <c r="J3" s="145"/>
      <c r="K3" s="593"/>
      <c r="L3" s="593"/>
      <c r="M3" s="593"/>
      <c r="N3" s="593"/>
      <c r="O3" s="593"/>
      <c r="P3" s="593"/>
      <c r="Q3" s="146"/>
      <c r="R3" s="184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4"/>
      <c r="AD3" s="590" t="s">
        <v>232</v>
      </c>
      <c r="AE3" s="590" t="s">
        <v>233</v>
      </c>
      <c r="AF3" s="566" t="s">
        <v>234</v>
      </c>
      <c r="AG3" s="599"/>
      <c r="AH3" s="599"/>
      <c r="AI3" s="599"/>
    </row>
    <row r="4" spans="1:35" s="188" customFormat="1" ht="6" customHeight="1">
      <c r="A4" s="601"/>
      <c r="B4" s="601"/>
      <c r="C4" s="601"/>
      <c r="D4" s="601"/>
      <c r="E4" s="601"/>
      <c r="F4" s="602"/>
      <c r="G4" s="588"/>
      <c r="H4" s="591"/>
      <c r="I4" s="596" t="s">
        <v>235</v>
      </c>
      <c r="J4" s="597" t="s">
        <v>236</v>
      </c>
      <c r="K4" s="149"/>
      <c r="L4" s="149"/>
      <c r="M4" s="149"/>
      <c r="N4" s="149"/>
      <c r="O4" s="149"/>
      <c r="P4" s="150"/>
      <c r="Q4" s="597" t="s">
        <v>289</v>
      </c>
      <c r="R4" s="151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50"/>
      <c r="AD4" s="591"/>
      <c r="AE4" s="591"/>
      <c r="AF4" s="568"/>
      <c r="AG4" s="601"/>
      <c r="AH4" s="601"/>
      <c r="AI4" s="601"/>
    </row>
    <row r="5" spans="1:35" s="183" customFormat="1" ht="21" customHeight="1">
      <c r="A5" s="603"/>
      <c r="B5" s="603"/>
      <c r="C5" s="603"/>
      <c r="D5" s="603"/>
      <c r="E5" s="603"/>
      <c r="F5" s="604"/>
      <c r="G5" s="589"/>
      <c r="H5" s="592"/>
      <c r="I5" s="588"/>
      <c r="J5" s="598"/>
      <c r="K5" s="152" t="s">
        <v>238</v>
      </c>
      <c r="L5" s="152" t="s">
        <v>239</v>
      </c>
      <c r="M5" s="152" t="s">
        <v>240</v>
      </c>
      <c r="N5" s="152" t="s">
        <v>241</v>
      </c>
      <c r="O5" s="152" t="s">
        <v>242</v>
      </c>
      <c r="P5" s="152" t="s">
        <v>243</v>
      </c>
      <c r="Q5" s="592"/>
      <c r="R5" s="153" t="s">
        <v>244</v>
      </c>
      <c r="S5" s="154" t="s">
        <v>245</v>
      </c>
      <c r="T5" s="153" t="s">
        <v>246</v>
      </c>
      <c r="U5" s="153" t="s">
        <v>247</v>
      </c>
      <c r="V5" s="153" t="s">
        <v>248</v>
      </c>
      <c r="W5" s="153" t="s">
        <v>249</v>
      </c>
      <c r="X5" s="153" t="s">
        <v>250</v>
      </c>
      <c r="Y5" s="153" t="s">
        <v>251</v>
      </c>
      <c r="Z5" s="153" t="s">
        <v>252</v>
      </c>
      <c r="AA5" s="153" t="s">
        <v>253</v>
      </c>
      <c r="AB5" s="153" t="s">
        <v>254</v>
      </c>
      <c r="AC5" s="153" t="s">
        <v>255</v>
      </c>
      <c r="AD5" s="592"/>
      <c r="AE5" s="592"/>
      <c r="AF5" s="605"/>
      <c r="AG5" s="603"/>
      <c r="AH5" s="603"/>
      <c r="AI5" s="603"/>
    </row>
    <row r="6" spans="1:35" s="79" customFormat="1" ht="3" customHeight="1">
      <c r="B6" s="76"/>
      <c r="C6" s="76"/>
      <c r="D6" s="77"/>
      <c r="E6" s="77"/>
      <c r="F6" s="77"/>
      <c r="G6" s="121"/>
      <c r="H6" s="122"/>
      <c r="I6" s="155"/>
      <c r="J6" s="156"/>
      <c r="AF6" s="121"/>
      <c r="AG6" s="122"/>
      <c r="AH6" s="122"/>
      <c r="AI6" s="122"/>
    </row>
    <row r="7" spans="1:35" s="79" customFormat="1" ht="9" customHeight="1">
      <c r="B7" s="547" t="s">
        <v>58</v>
      </c>
      <c r="C7" s="76"/>
      <c r="D7" s="548" t="s">
        <v>59</v>
      </c>
      <c r="E7" s="548"/>
      <c r="F7" s="548"/>
      <c r="G7" s="189">
        <v>15.368681133558781</v>
      </c>
      <c r="H7" s="190">
        <v>13.073119671657002</v>
      </c>
      <c r="I7" s="190">
        <v>2.1682120445818116</v>
      </c>
      <c r="J7" s="190">
        <v>3.093812375249501</v>
      </c>
      <c r="K7" s="190">
        <v>6.0780550223928342</v>
      </c>
      <c r="L7" s="190">
        <v>2.4721279689772175</v>
      </c>
      <c r="M7" s="190">
        <v>2.2024006166721724</v>
      </c>
      <c r="N7" s="190">
        <v>2.6587301587301586</v>
      </c>
      <c r="O7" s="190">
        <v>2.7732463295269167</v>
      </c>
      <c r="P7" s="190">
        <v>4.7419219471254719</v>
      </c>
      <c r="Q7" s="190">
        <v>32.629657553271699</v>
      </c>
      <c r="R7" s="190">
        <v>30.181086519114686</v>
      </c>
      <c r="S7" s="190">
        <v>14.841849148418493</v>
      </c>
      <c r="T7" s="190">
        <v>10.251046025104603</v>
      </c>
      <c r="U7" s="190">
        <v>12.52465483234714</v>
      </c>
      <c r="V7" s="190">
        <v>18.607254814151368</v>
      </c>
      <c r="W7" s="190">
        <v>18.49607982893799</v>
      </c>
      <c r="X7" s="190">
        <v>49.203373945641985</v>
      </c>
      <c r="Y7" s="190">
        <v>54.593175853018373</v>
      </c>
      <c r="Z7" s="190">
        <v>44.943820224719097</v>
      </c>
      <c r="AA7" s="190">
        <v>64.731182795698928</v>
      </c>
      <c r="AB7" s="190">
        <v>55.024630541871922</v>
      </c>
      <c r="AC7" s="190">
        <v>34.366576819407008</v>
      </c>
      <c r="AD7" s="190">
        <v>33.220700693579943</v>
      </c>
      <c r="AE7" s="191">
        <v>50.131095962244366</v>
      </c>
      <c r="AF7" s="192"/>
      <c r="AG7" s="182" t="s">
        <v>205</v>
      </c>
      <c r="AH7" s="126"/>
      <c r="AI7" s="547" t="s">
        <v>58</v>
      </c>
    </row>
    <row r="8" spans="1:35" s="79" customFormat="1" ht="9" customHeight="1">
      <c r="B8" s="547"/>
      <c r="C8" s="76"/>
      <c r="D8" s="160"/>
      <c r="E8" s="161" t="s">
        <v>290</v>
      </c>
      <c r="F8" s="181" t="s">
        <v>60</v>
      </c>
      <c r="G8" s="189">
        <v>15.359946092316907</v>
      </c>
      <c r="H8" s="190">
        <v>13.06347872794634</v>
      </c>
      <c r="I8" s="190">
        <v>2.1635290812025851</v>
      </c>
      <c r="J8" s="190">
        <v>3.0822969445723936</v>
      </c>
      <c r="K8" s="190">
        <v>6.0780550223928342</v>
      </c>
      <c r="L8" s="190">
        <v>2.4721279689772175</v>
      </c>
      <c r="M8" s="190">
        <v>2.2024006166721724</v>
      </c>
      <c r="N8" s="190">
        <v>2.6455026455026456</v>
      </c>
      <c r="O8" s="190">
        <v>2.7732463295269167</v>
      </c>
      <c r="P8" s="190">
        <v>4.657994125052455</v>
      </c>
      <c r="Q8" s="190">
        <v>32.617753263759376</v>
      </c>
      <c r="R8" s="190">
        <v>30.181086519114686</v>
      </c>
      <c r="S8" s="190">
        <v>14.841849148418493</v>
      </c>
      <c r="T8" s="190">
        <v>10.251046025104603</v>
      </c>
      <c r="U8" s="190">
        <v>12.22879684418146</v>
      </c>
      <c r="V8" s="190">
        <v>18.607254814151368</v>
      </c>
      <c r="W8" s="190">
        <v>18.49607982893799</v>
      </c>
      <c r="X8" s="190">
        <v>49.203373945641985</v>
      </c>
      <c r="Y8" s="190">
        <v>54.593175853018373</v>
      </c>
      <c r="Z8" s="190">
        <v>44.943820224719097</v>
      </c>
      <c r="AA8" s="190">
        <v>64.731182795698928</v>
      </c>
      <c r="AB8" s="190">
        <v>55.024630541871922</v>
      </c>
      <c r="AC8" s="190">
        <v>34.366576819407008</v>
      </c>
      <c r="AD8" s="190">
        <v>33.220700693579943</v>
      </c>
      <c r="AE8" s="191">
        <v>50.131095962244366</v>
      </c>
      <c r="AF8" s="192"/>
      <c r="AG8" s="127" t="s">
        <v>290</v>
      </c>
      <c r="AH8" s="122"/>
      <c r="AI8" s="547"/>
    </row>
    <row r="9" spans="1:35" s="79" customFormat="1" ht="9" customHeight="1">
      <c r="B9" s="547"/>
      <c r="C9" s="76"/>
      <c r="D9" s="160"/>
      <c r="E9" s="161"/>
      <c r="F9" s="181" t="s">
        <v>61</v>
      </c>
      <c r="G9" s="189">
        <v>15.276339269001834</v>
      </c>
      <c r="H9" s="190">
        <v>12.986351178261049</v>
      </c>
      <c r="I9" s="190">
        <v>2.1166994474103213</v>
      </c>
      <c r="J9" s="190">
        <v>2.9940119760479043</v>
      </c>
      <c r="K9" s="190">
        <v>5.790147152911068</v>
      </c>
      <c r="L9" s="190">
        <v>2.375181774115366</v>
      </c>
      <c r="M9" s="190">
        <v>2.1473406012553684</v>
      </c>
      <c r="N9" s="190">
        <v>2.5925925925925926</v>
      </c>
      <c r="O9" s="190">
        <v>2.7732463295269167</v>
      </c>
      <c r="P9" s="190">
        <v>4.5321023919429289</v>
      </c>
      <c r="Q9" s="190">
        <v>32.526487044164917</v>
      </c>
      <c r="R9" s="190">
        <v>30.140845070422532</v>
      </c>
      <c r="S9" s="190">
        <v>14.744525547445257</v>
      </c>
      <c r="T9" s="190">
        <v>10.111576011157601</v>
      </c>
      <c r="U9" s="190">
        <v>12.22879684418146</v>
      </c>
      <c r="V9" s="190">
        <v>18.517689207344379</v>
      </c>
      <c r="W9" s="190">
        <v>18.317890235210264</v>
      </c>
      <c r="X9" s="190">
        <v>49.015932521087159</v>
      </c>
      <c r="Y9" s="190">
        <v>54.527559055118111</v>
      </c>
      <c r="Z9" s="190">
        <v>44.943820224719097</v>
      </c>
      <c r="AA9" s="190">
        <v>64.688172043010752</v>
      </c>
      <c r="AB9" s="190">
        <v>55.024630541871922</v>
      </c>
      <c r="AC9" s="190">
        <v>34.141958670260557</v>
      </c>
      <c r="AD9" s="190">
        <v>33.113996087497775</v>
      </c>
      <c r="AE9" s="191">
        <v>49.868904037755634</v>
      </c>
      <c r="AF9" s="192"/>
      <c r="AG9" s="127" t="s">
        <v>291</v>
      </c>
      <c r="AH9" s="122"/>
      <c r="AI9" s="547"/>
    </row>
    <row r="10" spans="1:35" s="79" customFormat="1" ht="9" customHeight="1">
      <c r="B10" s="547"/>
      <c r="C10" s="76"/>
      <c r="D10" s="160"/>
      <c r="E10" s="161" t="s">
        <v>292</v>
      </c>
      <c r="F10" s="181" t="s">
        <v>293</v>
      </c>
      <c r="G10" s="189">
        <v>8.7350412418732929E-3</v>
      </c>
      <c r="H10" s="190">
        <v>9.6409437106615061E-3</v>
      </c>
      <c r="I10" s="190">
        <v>4.6829633792263743E-3</v>
      </c>
      <c r="J10" s="190">
        <v>1.1515430677107323E-2</v>
      </c>
      <c r="K10" s="190" t="s">
        <v>9</v>
      </c>
      <c r="L10" s="190" t="s">
        <v>9</v>
      </c>
      <c r="M10" s="190" t="s">
        <v>9</v>
      </c>
      <c r="N10" s="190">
        <v>1.3227513227513229E-2</v>
      </c>
      <c r="O10" s="190" t="s">
        <v>9</v>
      </c>
      <c r="P10" s="190">
        <v>8.3927822073017203E-2</v>
      </c>
      <c r="Q10" s="190">
        <v>1.1904289512320939E-2</v>
      </c>
      <c r="R10" s="190" t="s">
        <v>9</v>
      </c>
      <c r="S10" s="190" t="s">
        <v>9</v>
      </c>
      <c r="T10" s="190" t="s">
        <v>9</v>
      </c>
      <c r="U10" s="190">
        <v>0.29585798816568049</v>
      </c>
      <c r="V10" s="190" t="s">
        <v>9</v>
      </c>
      <c r="W10" s="190" t="s">
        <v>9</v>
      </c>
      <c r="X10" s="190" t="s">
        <v>9</v>
      </c>
      <c r="Y10" s="190" t="s">
        <v>9</v>
      </c>
      <c r="Z10" s="190" t="s">
        <v>9</v>
      </c>
      <c r="AA10" s="190" t="s">
        <v>9</v>
      </c>
      <c r="AB10" s="190" t="s">
        <v>9</v>
      </c>
      <c r="AC10" s="190" t="s">
        <v>9</v>
      </c>
      <c r="AD10" s="190" t="s">
        <v>9</v>
      </c>
      <c r="AE10" s="191" t="s">
        <v>9</v>
      </c>
      <c r="AF10" s="192"/>
      <c r="AG10" s="127" t="s">
        <v>294</v>
      </c>
      <c r="AH10" s="122"/>
      <c r="AI10" s="547"/>
    </row>
    <row r="11" spans="1:35" s="79" customFormat="1" ht="9" customHeight="1">
      <c r="B11" s="547"/>
      <c r="C11" s="76"/>
      <c r="D11" s="163"/>
      <c r="E11" s="163"/>
      <c r="F11" s="163"/>
      <c r="G11" s="189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1"/>
      <c r="AF11" s="192"/>
      <c r="AG11" s="128"/>
      <c r="AH11" s="122"/>
      <c r="AI11" s="547"/>
    </row>
    <row r="12" spans="1:35" s="79" customFormat="1" ht="9" customHeight="1">
      <c r="B12" s="547"/>
      <c r="C12" s="76"/>
      <c r="D12" s="548" t="s">
        <v>62</v>
      </c>
      <c r="E12" s="548"/>
      <c r="F12" s="548"/>
      <c r="G12" s="189">
        <v>16.944732146199634</v>
      </c>
      <c r="H12" s="190">
        <v>16.834464996487942</v>
      </c>
      <c r="I12" s="190">
        <v>14.859042802285286</v>
      </c>
      <c r="J12" s="190">
        <v>17.545677875019191</v>
      </c>
      <c r="K12" s="190">
        <v>19.161868202175302</v>
      </c>
      <c r="L12" s="190">
        <v>17.838099854580708</v>
      </c>
      <c r="M12" s="190">
        <v>16.782292699041957</v>
      </c>
      <c r="N12" s="190">
        <v>15.767195767195769</v>
      </c>
      <c r="O12" s="190">
        <v>16.095704187058185</v>
      </c>
      <c r="P12" s="190">
        <v>24.842635333613092</v>
      </c>
      <c r="Q12" s="190">
        <v>17.773104241895162</v>
      </c>
      <c r="R12" s="190">
        <v>18.148893360160969</v>
      </c>
      <c r="S12" s="190">
        <v>20.535279805352801</v>
      </c>
      <c r="T12" s="190">
        <v>19.665271966527197</v>
      </c>
      <c r="U12" s="190">
        <v>26.134122287968442</v>
      </c>
      <c r="V12" s="190">
        <v>17.039856695029108</v>
      </c>
      <c r="W12" s="190">
        <v>24.768353528153956</v>
      </c>
      <c r="X12" s="190">
        <v>16.588566073102157</v>
      </c>
      <c r="Y12" s="190">
        <v>15.157480314960631</v>
      </c>
      <c r="Z12" s="190">
        <v>16.91011235955056</v>
      </c>
      <c r="AA12" s="190">
        <v>11.698924731182796</v>
      </c>
      <c r="AB12" s="190">
        <v>13.497536945812808</v>
      </c>
      <c r="AC12" s="190">
        <v>15.633423180592992</v>
      </c>
      <c r="AD12" s="190">
        <v>19.242397296816645</v>
      </c>
      <c r="AE12" s="191">
        <v>14.368117461982171</v>
      </c>
      <c r="AF12" s="192"/>
      <c r="AG12" s="182" t="s">
        <v>207</v>
      </c>
      <c r="AH12" s="126"/>
      <c r="AI12" s="547"/>
    </row>
    <row r="13" spans="1:35" s="79" customFormat="1" ht="9" customHeight="1">
      <c r="B13" s="547"/>
      <c r="C13" s="76"/>
      <c r="D13" s="163"/>
      <c r="E13" s="161" t="s">
        <v>295</v>
      </c>
      <c r="F13" s="90" t="s">
        <v>63</v>
      </c>
      <c r="G13" s="189">
        <v>1.7470082483746586E-2</v>
      </c>
      <c r="H13" s="190">
        <v>1.6527332075419725E-2</v>
      </c>
      <c r="I13" s="190">
        <v>1.8731853516905497E-2</v>
      </c>
      <c r="J13" s="190">
        <v>1.1515430677107323E-2</v>
      </c>
      <c r="K13" s="190">
        <v>3.1989763275751759E-2</v>
      </c>
      <c r="L13" s="190">
        <v>4.8473097430925836E-2</v>
      </c>
      <c r="M13" s="190" t="s">
        <v>9</v>
      </c>
      <c r="N13" s="190" t="s">
        <v>9</v>
      </c>
      <c r="O13" s="190">
        <v>5.4377379010331697E-2</v>
      </c>
      <c r="P13" s="190" t="s">
        <v>9</v>
      </c>
      <c r="Q13" s="190">
        <v>1.9840482520534899E-2</v>
      </c>
      <c r="R13" s="190">
        <v>8.0482897384305835E-2</v>
      </c>
      <c r="S13" s="190">
        <v>4.8661800486618008E-2</v>
      </c>
      <c r="T13" s="190" t="s">
        <v>9</v>
      </c>
      <c r="U13" s="190" t="s">
        <v>9</v>
      </c>
      <c r="V13" s="190" t="s">
        <v>9</v>
      </c>
      <c r="W13" s="190">
        <v>3.5637918745545262E-2</v>
      </c>
      <c r="X13" s="190">
        <v>9.3720712277413312E-2</v>
      </c>
      <c r="Y13" s="190" t="s">
        <v>9</v>
      </c>
      <c r="Z13" s="190" t="s">
        <v>9</v>
      </c>
      <c r="AA13" s="190" t="s">
        <v>9</v>
      </c>
      <c r="AB13" s="190" t="s">
        <v>9</v>
      </c>
      <c r="AC13" s="190" t="s">
        <v>9</v>
      </c>
      <c r="AD13" s="190">
        <v>1.7784101013693758E-2</v>
      </c>
      <c r="AE13" s="191">
        <v>5.2438384897745147E-2</v>
      </c>
      <c r="AF13" s="192"/>
      <c r="AG13" s="127" t="s">
        <v>295</v>
      </c>
      <c r="AH13" s="122"/>
      <c r="AI13" s="547"/>
    </row>
    <row r="14" spans="1:35" s="79" customFormat="1" ht="9" customHeight="1">
      <c r="B14" s="547"/>
      <c r="C14" s="76"/>
      <c r="D14" s="163"/>
      <c r="E14" s="161" t="s">
        <v>296</v>
      </c>
      <c r="F14" s="181" t="s">
        <v>297</v>
      </c>
      <c r="G14" s="189">
        <v>6.6561014263074476</v>
      </c>
      <c r="H14" s="190">
        <v>6.504882449350613</v>
      </c>
      <c r="I14" s="190">
        <v>5.2730167650088973</v>
      </c>
      <c r="J14" s="190">
        <v>6.3373253493013966</v>
      </c>
      <c r="K14" s="190">
        <v>7.8694817658349336</v>
      </c>
      <c r="L14" s="190">
        <v>5.9137178865729521</v>
      </c>
      <c r="M14" s="190">
        <v>5.594097566347318</v>
      </c>
      <c r="N14" s="190">
        <v>6.1243386243386242</v>
      </c>
      <c r="O14" s="190">
        <v>6.5796628602501368</v>
      </c>
      <c r="P14" s="190">
        <v>8.0151070079731426</v>
      </c>
      <c r="Q14" s="190">
        <v>7.7219157969921834</v>
      </c>
      <c r="R14" s="190">
        <v>8.2897384305835011</v>
      </c>
      <c r="S14" s="190">
        <v>7.4939172749391725</v>
      </c>
      <c r="T14" s="190">
        <v>8.0892608089260811</v>
      </c>
      <c r="U14" s="190">
        <v>12.52465483234714</v>
      </c>
      <c r="V14" s="190">
        <v>8.2176444245409765</v>
      </c>
      <c r="W14" s="190">
        <v>9.3014967925873133</v>
      </c>
      <c r="X14" s="190">
        <v>9.6532333645735715</v>
      </c>
      <c r="Y14" s="190">
        <v>6.5616797900262469</v>
      </c>
      <c r="Z14" s="190">
        <v>7.5280898876404487</v>
      </c>
      <c r="AA14" s="190">
        <v>4.989247311827957</v>
      </c>
      <c r="AB14" s="190">
        <v>5.1724137931034484</v>
      </c>
      <c r="AC14" s="190">
        <v>7.0530098831985617</v>
      </c>
      <c r="AD14" s="190">
        <v>8.322959274408678</v>
      </c>
      <c r="AE14" s="191">
        <v>7.498689040377557</v>
      </c>
      <c r="AF14" s="192"/>
      <c r="AG14" s="127" t="s">
        <v>296</v>
      </c>
      <c r="AH14" s="122"/>
      <c r="AI14" s="547"/>
    </row>
    <row r="15" spans="1:35" s="79" customFormat="1" ht="9" customHeight="1">
      <c r="B15" s="547"/>
      <c r="C15" s="76"/>
      <c r="D15" s="163"/>
      <c r="E15" s="161" t="s">
        <v>298</v>
      </c>
      <c r="F15" s="181" t="s">
        <v>299</v>
      </c>
      <c r="G15" s="189">
        <v>10.271160637408439</v>
      </c>
      <c r="H15" s="190">
        <v>10.313055215061908</v>
      </c>
      <c r="I15" s="190">
        <v>9.5672941837594827</v>
      </c>
      <c r="J15" s="190">
        <v>11.196837095040687</v>
      </c>
      <c r="K15" s="190">
        <v>11.260396673064619</v>
      </c>
      <c r="L15" s="190">
        <v>11.875908870576831</v>
      </c>
      <c r="M15" s="190">
        <v>11.188195132694636</v>
      </c>
      <c r="N15" s="190">
        <v>9.6428571428571441</v>
      </c>
      <c r="O15" s="190">
        <v>9.4616639477977156</v>
      </c>
      <c r="P15" s="190">
        <v>16.82752832563995</v>
      </c>
      <c r="Q15" s="190">
        <v>10.031347962382444</v>
      </c>
      <c r="R15" s="190">
        <v>9.7786720321931586</v>
      </c>
      <c r="S15" s="190">
        <v>12.992700729927007</v>
      </c>
      <c r="T15" s="190">
        <v>11.576011157601116</v>
      </c>
      <c r="U15" s="190">
        <v>13.609467455621301</v>
      </c>
      <c r="V15" s="190">
        <v>8.8222122704881318</v>
      </c>
      <c r="W15" s="190">
        <v>15.431218816821099</v>
      </c>
      <c r="X15" s="190">
        <v>6.8416119962511717</v>
      </c>
      <c r="Y15" s="190">
        <v>8.5958005249343827</v>
      </c>
      <c r="Z15" s="190">
        <v>9.382022471910112</v>
      </c>
      <c r="AA15" s="190">
        <v>6.7096774193548381</v>
      </c>
      <c r="AB15" s="190">
        <v>8.3251231527093594</v>
      </c>
      <c r="AC15" s="190">
        <v>8.5804132973944292</v>
      </c>
      <c r="AD15" s="190">
        <v>10.901653921394274</v>
      </c>
      <c r="AE15" s="191">
        <v>6.8169900367068701</v>
      </c>
      <c r="AF15" s="192"/>
      <c r="AG15" s="127" t="s">
        <v>298</v>
      </c>
      <c r="AH15" s="122"/>
      <c r="AI15" s="547"/>
    </row>
    <row r="16" spans="1:35" s="79" customFormat="1" ht="9" customHeight="1">
      <c r="B16" s="547"/>
      <c r="C16" s="76"/>
      <c r="D16" s="163"/>
      <c r="E16" s="163"/>
      <c r="F16" s="163"/>
      <c r="G16" s="189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1"/>
      <c r="AF16" s="192"/>
      <c r="AG16" s="128"/>
      <c r="AH16" s="122"/>
      <c r="AI16" s="547"/>
    </row>
    <row r="17" spans="2:35" s="79" customFormat="1" ht="9" customHeight="1">
      <c r="B17" s="547"/>
      <c r="C17" s="76"/>
      <c r="D17" s="548" t="s">
        <v>64</v>
      </c>
      <c r="E17" s="548"/>
      <c r="F17" s="548"/>
      <c r="G17" s="189">
        <v>67.686586720241579</v>
      </c>
      <c r="H17" s="190">
        <v>70.092415331855051</v>
      </c>
      <c r="I17" s="190">
        <v>82.972745153132905</v>
      </c>
      <c r="J17" s="190">
        <v>79.360509749731307</v>
      </c>
      <c r="K17" s="190">
        <v>74.760076775431855</v>
      </c>
      <c r="L17" s="190">
        <v>79.689772176442077</v>
      </c>
      <c r="M17" s="190">
        <v>81.015306684285875</v>
      </c>
      <c r="N17" s="190">
        <v>81.574074074074076</v>
      </c>
      <c r="O17" s="190">
        <v>81.131049483414898</v>
      </c>
      <c r="P17" s="190">
        <v>70.415442719261435</v>
      </c>
      <c r="Q17" s="190">
        <v>49.597238204833147</v>
      </c>
      <c r="R17" s="190">
        <v>51.670020120724345</v>
      </c>
      <c r="S17" s="190">
        <v>64.62287104622871</v>
      </c>
      <c r="T17" s="190">
        <v>70.0836820083682</v>
      </c>
      <c r="U17" s="190">
        <v>61.341222879684423</v>
      </c>
      <c r="V17" s="190">
        <v>64.352888490819524</v>
      </c>
      <c r="W17" s="190">
        <v>56.735566642908054</v>
      </c>
      <c r="X17" s="190">
        <v>34.208059981255857</v>
      </c>
      <c r="Y17" s="190">
        <v>30.249343832020998</v>
      </c>
      <c r="Z17" s="190">
        <v>38.146067415730336</v>
      </c>
      <c r="AA17" s="190">
        <v>23.56989247311828</v>
      </c>
      <c r="AB17" s="190">
        <v>31.477832512315274</v>
      </c>
      <c r="AC17" s="190">
        <v>50</v>
      </c>
      <c r="AD17" s="190">
        <v>47.536902009603416</v>
      </c>
      <c r="AE17" s="191">
        <v>35.500786575773468</v>
      </c>
      <c r="AF17" s="192"/>
      <c r="AG17" s="182" t="s">
        <v>209</v>
      </c>
      <c r="AH17" s="126"/>
      <c r="AI17" s="547"/>
    </row>
    <row r="18" spans="2:35" s="79" customFormat="1" ht="9" customHeight="1">
      <c r="B18" s="547"/>
      <c r="C18" s="76"/>
      <c r="D18" s="163"/>
      <c r="E18" s="161" t="s">
        <v>300</v>
      </c>
      <c r="F18" s="91" t="s">
        <v>65</v>
      </c>
      <c r="G18" s="189">
        <v>0.45547000761196454</v>
      </c>
      <c r="H18" s="190">
        <v>0.45587890974699408</v>
      </c>
      <c r="I18" s="190">
        <v>0.52449189847335387</v>
      </c>
      <c r="J18" s="190">
        <v>0.54506371871641335</v>
      </c>
      <c r="K18" s="190">
        <v>0.38387715930902111</v>
      </c>
      <c r="L18" s="190">
        <v>0.72709646146388762</v>
      </c>
      <c r="M18" s="190">
        <v>0.6937561942517344</v>
      </c>
      <c r="N18" s="190">
        <v>0.44973544973544971</v>
      </c>
      <c r="O18" s="190">
        <v>0.21750951604132679</v>
      </c>
      <c r="P18" s="190">
        <v>0.58749475451112043</v>
      </c>
      <c r="Q18" s="190">
        <v>0.30554343081623747</v>
      </c>
      <c r="R18" s="190">
        <v>0.32193158953722334</v>
      </c>
      <c r="S18" s="190">
        <v>0.53527980535279807</v>
      </c>
      <c r="T18" s="190">
        <v>0.2789400278940028</v>
      </c>
      <c r="U18" s="190">
        <v>0.49309664694280081</v>
      </c>
      <c r="V18" s="190">
        <v>0.47021943573667713</v>
      </c>
      <c r="W18" s="190">
        <v>0.2851033499643621</v>
      </c>
      <c r="X18" s="190">
        <v>1.0309278350515463</v>
      </c>
      <c r="Y18" s="190">
        <v>0.26246719160104987</v>
      </c>
      <c r="Z18" s="190">
        <v>0.22471910112359553</v>
      </c>
      <c r="AA18" s="190">
        <v>0.12903225806451613</v>
      </c>
      <c r="AB18" s="190" t="s">
        <v>9</v>
      </c>
      <c r="AC18" s="190">
        <v>0.40431266846361186</v>
      </c>
      <c r="AD18" s="190">
        <v>0.55130713142450649</v>
      </c>
      <c r="AE18" s="191">
        <v>0.15731515469323545</v>
      </c>
      <c r="AF18" s="192"/>
      <c r="AG18" s="127" t="s">
        <v>300</v>
      </c>
      <c r="AH18" s="122"/>
      <c r="AI18" s="547"/>
    </row>
    <row r="19" spans="2:35" s="79" customFormat="1" ht="9" customHeight="1">
      <c r="B19" s="547"/>
      <c r="C19" s="76"/>
      <c r="D19" s="163"/>
      <c r="E19" s="161" t="s">
        <v>301</v>
      </c>
      <c r="F19" s="181" t="s">
        <v>215</v>
      </c>
      <c r="G19" s="189">
        <v>0.72750414914458994</v>
      </c>
      <c r="H19" s="190">
        <v>0.75337088710454914</v>
      </c>
      <c r="I19" s="190">
        <v>1.1192282476351034</v>
      </c>
      <c r="J19" s="190">
        <v>0.77537233225855973</v>
      </c>
      <c r="K19" s="190">
        <v>0.89571337172104937</v>
      </c>
      <c r="L19" s="190">
        <v>1.3572467280659235</v>
      </c>
      <c r="M19" s="190">
        <v>0.81488822816870399</v>
      </c>
      <c r="N19" s="190">
        <v>0.66137566137566139</v>
      </c>
      <c r="O19" s="190">
        <v>0.59815116911364874</v>
      </c>
      <c r="P19" s="190">
        <v>0.46160302140159465</v>
      </c>
      <c r="Q19" s="190">
        <v>0.42061822943533989</v>
      </c>
      <c r="R19" s="190">
        <v>0.52313883299798791</v>
      </c>
      <c r="S19" s="190">
        <v>0.82725060827250596</v>
      </c>
      <c r="T19" s="190">
        <v>0.62761506276150625</v>
      </c>
      <c r="U19" s="190" t="s">
        <v>9</v>
      </c>
      <c r="V19" s="190">
        <v>0.62695924764890276</v>
      </c>
      <c r="W19" s="190">
        <v>0.42765502494654317</v>
      </c>
      <c r="X19" s="190">
        <v>0.28116213683223995</v>
      </c>
      <c r="Y19" s="190">
        <v>0.19685039370078738</v>
      </c>
      <c r="Z19" s="190">
        <v>0.39325842696629215</v>
      </c>
      <c r="AA19" s="190">
        <v>4.3010752688172046E-2</v>
      </c>
      <c r="AB19" s="190">
        <v>0.19704433497536944</v>
      </c>
      <c r="AC19" s="190">
        <v>0.40431266846361186</v>
      </c>
      <c r="AD19" s="190">
        <v>0.56909123243820026</v>
      </c>
      <c r="AE19" s="191">
        <v>0.20975353959098059</v>
      </c>
      <c r="AF19" s="192"/>
      <c r="AG19" s="127" t="s">
        <v>301</v>
      </c>
      <c r="AH19" s="122"/>
      <c r="AI19" s="547"/>
    </row>
    <row r="20" spans="2:35" s="79" customFormat="1" ht="9" customHeight="1">
      <c r="B20" s="547"/>
      <c r="C20" s="76"/>
      <c r="D20" s="163"/>
      <c r="E20" s="161" t="s">
        <v>302</v>
      </c>
      <c r="F20" s="181" t="s">
        <v>66</v>
      </c>
      <c r="G20" s="189">
        <v>3.5351959768895771</v>
      </c>
      <c r="H20" s="190">
        <v>3.5822992273472258</v>
      </c>
      <c r="I20" s="190">
        <v>3.4045143766975738</v>
      </c>
      <c r="J20" s="190">
        <v>3.9114079533241211</v>
      </c>
      <c r="K20" s="190">
        <v>4.2226487523992322</v>
      </c>
      <c r="L20" s="190">
        <v>3.0538051381483275</v>
      </c>
      <c r="M20" s="190">
        <v>3.7771170575927764</v>
      </c>
      <c r="N20" s="190">
        <v>3.7169312169312172</v>
      </c>
      <c r="O20" s="190">
        <v>4.4045676998368677</v>
      </c>
      <c r="P20" s="190">
        <v>4.9937054133445233</v>
      </c>
      <c r="Q20" s="190">
        <v>3.3927225110114678</v>
      </c>
      <c r="R20" s="190">
        <v>3.1790744466800804</v>
      </c>
      <c r="S20" s="190">
        <v>4.2335766423357661</v>
      </c>
      <c r="T20" s="190">
        <v>4.2538354253835422</v>
      </c>
      <c r="U20" s="190">
        <v>6.9033530571992117</v>
      </c>
      <c r="V20" s="190">
        <v>3.3363188535602326</v>
      </c>
      <c r="W20" s="190">
        <v>4.3834640057020664</v>
      </c>
      <c r="X20" s="190">
        <v>2.2492970946579196</v>
      </c>
      <c r="Y20" s="190">
        <v>2.4934383202099739</v>
      </c>
      <c r="Z20" s="190">
        <v>2.303370786516854</v>
      </c>
      <c r="AA20" s="190">
        <v>1.5913978494623657</v>
      </c>
      <c r="AB20" s="190">
        <v>3.3004926108374382</v>
      </c>
      <c r="AC20" s="190">
        <v>3.5489667565139262</v>
      </c>
      <c r="AD20" s="190">
        <v>3.4678996976702825</v>
      </c>
      <c r="AE20" s="191">
        <v>1.9402202412165706</v>
      </c>
      <c r="AF20" s="192"/>
      <c r="AG20" s="127" t="s">
        <v>302</v>
      </c>
      <c r="AH20" s="122"/>
      <c r="AI20" s="547"/>
    </row>
    <row r="21" spans="2:35" s="79" customFormat="1" ht="9" customHeight="1">
      <c r="B21" s="547"/>
      <c r="C21" s="76"/>
      <c r="D21" s="163"/>
      <c r="E21" s="161" t="s">
        <v>303</v>
      </c>
      <c r="F21" s="181" t="s">
        <v>69</v>
      </c>
      <c r="G21" s="189">
        <v>16.026304952768385</v>
      </c>
      <c r="H21" s="190">
        <v>16.563141294916466</v>
      </c>
      <c r="I21" s="190">
        <v>18.45555867753114</v>
      </c>
      <c r="J21" s="190">
        <v>18.770152003684938</v>
      </c>
      <c r="K21" s="190">
        <v>16.474728087012156</v>
      </c>
      <c r="L21" s="190">
        <v>17.935046049442562</v>
      </c>
      <c r="M21" s="190">
        <v>20.988877876885805</v>
      </c>
      <c r="N21" s="190">
        <v>18.32010582010582</v>
      </c>
      <c r="O21" s="190">
        <v>18.107667210440457</v>
      </c>
      <c r="P21" s="190">
        <v>15.988250104909776</v>
      </c>
      <c r="Q21" s="190">
        <v>12.6780683306218</v>
      </c>
      <c r="R21" s="190">
        <v>12.193158953722333</v>
      </c>
      <c r="S21" s="190">
        <v>15.717761557177615</v>
      </c>
      <c r="T21" s="190">
        <v>18.270571827057182</v>
      </c>
      <c r="U21" s="190">
        <v>16.666666666666664</v>
      </c>
      <c r="V21" s="190">
        <v>13.949843260188089</v>
      </c>
      <c r="W21" s="190">
        <v>14.255167498218105</v>
      </c>
      <c r="X21" s="190">
        <v>10.684161199625116</v>
      </c>
      <c r="Y21" s="190">
        <v>8.9895013123359586</v>
      </c>
      <c r="Z21" s="190">
        <v>10.50561797752809</v>
      </c>
      <c r="AA21" s="190">
        <v>6.881720430107527</v>
      </c>
      <c r="AB21" s="190">
        <v>9.2610837438423648</v>
      </c>
      <c r="AC21" s="190">
        <v>14.779874213836477</v>
      </c>
      <c r="AD21" s="190">
        <v>11.701938467010493</v>
      </c>
      <c r="AE21" s="191">
        <v>8.3377031987414796</v>
      </c>
      <c r="AF21" s="192"/>
      <c r="AG21" s="127" t="s">
        <v>303</v>
      </c>
      <c r="AH21" s="122"/>
      <c r="AI21" s="547"/>
    </row>
    <row r="22" spans="2:35" s="79" customFormat="1" ht="9" customHeight="1">
      <c r="B22" s="547"/>
      <c r="C22" s="76"/>
      <c r="D22" s="163"/>
      <c r="E22" s="161" t="s">
        <v>304</v>
      </c>
      <c r="F22" s="181" t="s">
        <v>258</v>
      </c>
      <c r="G22" s="189">
        <v>2.08892271984227</v>
      </c>
      <c r="H22" s="190">
        <v>2.199512443703775</v>
      </c>
      <c r="I22" s="190">
        <v>2.552215041678374</v>
      </c>
      <c r="J22" s="190">
        <v>2.602487333026255</v>
      </c>
      <c r="K22" s="190">
        <v>2.1113243761996161</v>
      </c>
      <c r="L22" s="190">
        <v>3.0538051381483275</v>
      </c>
      <c r="M22" s="190">
        <v>2.5768087215064419</v>
      </c>
      <c r="N22" s="190">
        <v>2.8968253968253967</v>
      </c>
      <c r="O22" s="190">
        <v>2.6644915715062534</v>
      </c>
      <c r="P22" s="190">
        <v>1.9723038187159043</v>
      </c>
      <c r="Q22" s="190">
        <v>1.4840680925360106</v>
      </c>
      <c r="R22" s="190">
        <v>1.4486921529175052</v>
      </c>
      <c r="S22" s="190">
        <v>2.2384428223844282</v>
      </c>
      <c r="T22" s="190">
        <v>2.3709902370990235</v>
      </c>
      <c r="U22" s="190">
        <v>1.8737672583826428</v>
      </c>
      <c r="V22" s="190">
        <v>1.8584863412449619</v>
      </c>
      <c r="W22" s="190">
        <v>1.9244476122594441</v>
      </c>
      <c r="X22" s="190">
        <v>1.0309278350515463</v>
      </c>
      <c r="Y22" s="190">
        <v>1.0498687664041995</v>
      </c>
      <c r="Z22" s="190">
        <v>0.7865168539325843</v>
      </c>
      <c r="AA22" s="190">
        <v>0.68817204301075274</v>
      </c>
      <c r="AB22" s="190">
        <v>0.59113300492610843</v>
      </c>
      <c r="AC22" s="190">
        <v>1.4824797843665769</v>
      </c>
      <c r="AD22" s="190">
        <v>1.102614262849013</v>
      </c>
      <c r="AE22" s="191">
        <v>0.78657577346617713</v>
      </c>
      <c r="AF22" s="192"/>
      <c r="AG22" s="127" t="s">
        <v>304</v>
      </c>
      <c r="AH22" s="122"/>
      <c r="AI22" s="547"/>
    </row>
    <row r="23" spans="2:35" s="79" customFormat="1" ht="9" customHeight="1">
      <c r="B23" s="547"/>
      <c r="C23" s="76"/>
      <c r="D23" s="163"/>
      <c r="E23" s="161" t="s">
        <v>305</v>
      </c>
      <c r="F23" s="90" t="s">
        <v>259</v>
      </c>
      <c r="G23" s="189">
        <v>1.1143416898561216</v>
      </c>
      <c r="H23" s="190">
        <v>1.1954770201220268</v>
      </c>
      <c r="I23" s="190">
        <v>1.7701601573475694</v>
      </c>
      <c r="J23" s="190">
        <v>1.3856901581452479</v>
      </c>
      <c r="K23" s="190">
        <v>1.3435700575815739</v>
      </c>
      <c r="L23" s="190">
        <v>1.16335433834222</v>
      </c>
      <c r="M23" s="190">
        <v>1.6628124655874905</v>
      </c>
      <c r="N23" s="190">
        <v>1.2566137566137565</v>
      </c>
      <c r="O23" s="190">
        <v>1.2506797172376292</v>
      </c>
      <c r="P23" s="190">
        <v>1.0910616869492236</v>
      </c>
      <c r="Q23" s="190">
        <v>0.51188444902980046</v>
      </c>
      <c r="R23" s="190">
        <v>0.44265593561368205</v>
      </c>
      <c r="S23" s="190">
        <v>0.68126520681265212</v>
      </c>
      <c r="T23" s="190">
        <v>1.394700139470014</v>
      </c>
      <c r="U23" s="190">
        <v>0.49309664694280081</v>
      </c>
      <c r="V23" s="190">
        <v>0.85087326466636803</v>
      </c>
      <c r="W23" s="190">
        <v>0.49893086243763368</v>
      </c>
      <c r="X23" s="190">
        <v>9.3720712277413312E-2</v>
      </c>
      <c r="Y23" s="190">
        <v>0.32808398950131235</v>
      </c>
      <c r="Z23" s="190">
        <v>0.39325842696629215</v>
      </c>
      <c r="AA23" s="190">
        <v>0.17204301075268819</v>
      </c>
      <c r="AB23" s="190">
        <v>0.24630541871921183</v>
      </c>
      <c r="AC23" s="190">
        <v>0.22461814914645103</v>
      </c>
      <c r="AD23" s="190">
        <v>0.3734661212875689</v>
      </c>
      <c r="AE23" s="191">
        <v>0.20975353959098059</v>
      </c>
      <c r="AF23" s="192"/>
      <c r="AG23" s="127" t="s">
        <v>305</v>
      </c>
      <c r="AH23" s="122"/>
      <c r="AI23" s="547"/>
    </row>
    <row r="24" spans="2:35" s="79" customFormat="1" ht="9" customHeight="1">
      <c r="B24" s="547"/>
      <c r="C24" s="76"/>
      <c r="D24" s="163"/>
      <c r="E24" s="161" t="s">
        <v>306</v>
      </c>
      <c r="F24" s="91" t="s">
        <v>74</v>
      </c>
      <c r="G24" s="189">
        <v>1.9079825798320376</v>
      </c>
      <c r="H24" s="190">
        <v>2.0122026801823516</v>
      </c>
      <c r="I24" s="190">
        <v>2.6318254191252226</v>
      </c>
      <c r="J24" s="190">
        <v>2.4335943497620147</v>
      </c>
      <c r="K24" s="190">
        <v>2.4312220089571337</v>
      </c>
      <c r="L24" s="190">
        <v>2.375181774115366</v>
      </c>
      <c r="M24" s="190">
        <v>3.0172888448408766</v>
      </c>
      <c r="N24" s="190">
        <v>2.0899470899470902</v>
      </c>
      <c r="O24" s="190">
        <v>1.9032082653616094</v>
      </c>
      <c r="P24" s="190">
        <v>1.7624842635333613</v>
      </c>
      <c r="Q24" s="190">
        <v>1.0515455735883497</v>
      </c>
      <c r="R24" s="190">
        <v>1.7303822937625755</v>
      </c>
      <c r="S24" s="190">
        <v>1.5085158150851581</v>
      </c>
      <c r="T24" s="190">
        <v>2.0920502092050208</v>
      </c>
      <c r="U24" s="190">
        <v>1.1834319526627219</v>
      </c>
      <c r="V24" s="190">
        <v>1.4106583072100314</v>
      </c>
      <c r="W24" s="190">
        <v>0.96222380612972203</v>
      </c>
      <c r="X24" s="190">
        <v>0.5623242736644799</v>
      </c>
      <c r="Y24" s="190">
        <v>0.52493438320209973</v>
      </c>
      <c r="Z24" s="190">
        <v>0.89887640449438211</v>
      </c>
      <c r="AA24" s="190">
        <v>0.25806451612903225</v>
      </c>
      <c r="AB24" s="190">
        <v>0.34482758620689657</v>
      </c>
      <c r="AC24" s="190">
        <v>0.7187780772686434</v>
      </c>
      <c r="AD24" s="190">
        <v>0.88920505068468791</v>
      </c>
      <c r="AE24" s="191">
        <v>0.94389092815941267</v>
      </c>
      <c r="AF24" s="192"/>
      <c r="AG24" s="127" t="s">
        <v>306</v>
      </c>
      <c r="AH24" s="122"/>
      <c r="AI24" s="547"/>
    </row>
    <row r="25" spans="2:35" s="79" customFormat="1" ht="9" customHeight="1">
      <c r="B25" s="547"/>
      <c r="C25" s="76"/>
      <c r="D25" s="163"/>
      <c r="E25" s="161" t="s">
        <v>307</v>
      </c>
      <c r="F25" s="90" t="s">
        <v>260</v>
      </c>
      <c r="G25" s="189">
        <v>5.566716997142394</v>
      </c>
      <c r="H25" s="190">
        <v>5.7570206729378706</v>
      </c>
      <c r="I25" s="190">
        <v>7.8533295869626301</v>
      </c>
      <c r="J25" s="190">
        <v>6.4217718409335172</v>
      </c>
      <c r="K25" s="190">
        <v>6.7178502879078703</v>
      </c>
      <c r="L25" s="190">
        <v>5.7198254968492481</v>
      </c>
      <c r="M25" s="190">
        <v>7.0036339610175098</v>
      </c>
      <c r="N25" s="190">
        <v>5.2777777777777777</v>
      </c>
      <c r="O25" s="190">
        <v>9.1897770527460576</v>
      </c>
      <c r="P25" s="190">
        <v>5.9169114561477132</v>
      </c>
      <c r="Q25" s="190">
        <v>3.2935200984087936</v>
      </c>
      <c r="R25" s="190">
        <v>3.4607645875251509</v>
      </c>
      <c r="S25" s="190">
        <v>4.3795620437956204</v>
      </c>
      <c r="T25" s="190">
        <v>4.5327754532775453</v>
      </c>
      <c r="U25" s="190">
        <v>4.1420118343195274</v>
      </c>
      <c r="V25" s="190">
        <v>4.6126287505597849</v>
      </c>
      <c r="W25" s="190">
        <v>3.9558089807555237</v>
      </c>
      <c r="X25" s="190">
        <v>1.7806935332708531</v>
      </c>
      <c r="Y25" s="190">
        <v>2.0341207349081363</v>
      </c>
      <c r="Z25" s="190">
        <v>2.1348314606741572</v>
      </c>
      <c r="AA25" s="190">
        <v>1.4193548387096775</v>
      </c>
      <c r="AB25" s="190">
        <v>1.9211822660098521</v>
      </c>
      <c r="AC25" s="190">
        <v>3.1446540880503147</v>
      </c>
      <c r="AD25" s="190">
        <v>4.1081273341632576</v>
      </c>
      <c r="AE25" s="191">
        <v>2.6219192448872572</v>
      </c>
      <c r="AF25" s="192"/>
      <c r="AG25" s="127" t="s">
        <v>307</v>
      </c>
      <c r="AH25" s="122"/>
      <c r="AI25" s="547"/>
    </row>
    <row r="26" spans="2:35" s="79" customFormat="1" ht="9" customHeight="1">
      <c r="B26" s="547"/>
      <c r="C26" s="76"/>
      <c r="D26" s="163"/>
      <c r="E26" s="161" t="s">
        <v>308</v>
      </c>
      <c r="F26" s="91" t="s">
        <v>78</v>
      </c>
      <c r="G26" s="189">
        <v>3.6936745822778492</v>
      </c>
      <c r="H26" s="190">
        <v>3.7847590452711173</v>
      </c>
      <c r="I26" s="190">
        <v>4.3130092722674904</v>
      </c>
      <c r="J26" s="190">
        <v>4.341317365269461</v>
      </c>
      <c r="K26" s="190">
        <v>4.6065259117082533</v>
      </c>
      <c r="L26" s="190">
        <v>4.0232670867668441</v>
      </c>
      <c r="M26" s="190">
        <v>4.2836691994273757</v>
      </c>
      <c r="N26" s="190">
        <v>4.3386243386243386</v>
      </c>
      <c r="O26" s="190">
        <v>5.0570962479608479</v>
      </c>
      <c r="P26" s="190">
        <v>3.9446076374318086</v>
      </c>
      <c r="Q26" s="190">
        <v>2.7617951668584579</v>
      </c>
      <c r="R26" s="190">
        <v>2.1730382293762576</v>
      </c>
      <c r="S26" s="190">
        <v>3.6982968369829687</v>
      </c>
      <c r="T26" s="190">
        <v>3.3472803347280333</v>
      </c>
      <c r="U26" s="190">
        <v>3.3530571992110452</v>
      </c>
      <c r="V26" s="190">
        <v>3.4930586654724585</v>
      </c>
      <c r="W26" s="190">
        <v>3.5994297933000712</v>
      </c>
      <c r="X26" s="190">
        <v>2.2492970946579196</v>
      </c>
      <c r="Y26" s="190">
        <v>1.5748031496062991</v>
      </c>
      <c r="Z26" s="190">
        <v>2.4719101123595504</v>
      </c>
      <c r="AA26" s="190">
        <v>1.7634408602150538</v>
      </c>
      <c r="AB26" s="190">
        <v>1.9704433497536946</v>
      </c>
      <c r="AC26" s="190">
        <v>2.4258760107816713</v>
      </c>
      <c r="AD26" s="190">
        <v>3.0410812733416326</v>
      </c>
      <c r="AE26" s="191">
        <v>2.1499737808075512</v>
      </c>
      <c r="AF26" s="192"/>
      <c r="AG26" s="127" t="s">
        <v>308</v>
      </c>
      <c r="AH26" s="122"/>
      <c r="AI26" s="547"/>
    </row>
    <row r="27" spans="2:35" s="79" customFormat="1" ht="9" customHeight="1">
      <c r="B27" s="547"/>
      <c r="C27" s="76"/>
      <c r="D27" s="163"/>
      <c r="E27" s="161" t="s">
        <v>309</v>
      </c>
      <c r="F27" s="181" t="s">
        <v>310</v>
      </c>
      <c r="G27" s="189">
        <v>6.1744262949698641</v>
      </c>
      <c r="H27" s="190">
        <v>6.5875191097277117</v>
      </c>
      <c r="I27" s="190">
        <v>8.7149948487402824</v>
      </c>
      <c r="J27" s="190">
        <v>8.3371718102257013</v>
      </c>
      <c r="K27" s="190">
        <v>6.4939219449776067</v>
      </c>
      <c r="L27" s="190">
        <v>8.676684440135725</v>
      </c>
      <c r="M27" s="190">
        <v>8.2039422971038434</v>
      </c>
      <c r="N27" s="190">
        <v>10.171957671957673</v>
      </c>
      <c r="O27" s="190">
        <v>9.0266449157150621</v>
      </c>
      <c r="P27" s="190">
        <v>4.6160302140159457</v>
      </c>
      <c r="Q27" s="190">
        <v>2.9760723780802349</v>
      </c>
      <c r="R27" s="190">
        <v>3.943661971830986</v>
      </c>
      <c r="S27" s="190">
        <v>5.8880778588807789</v>
      </c>
      <c r="T27" s="190">
        <v>4.9511854951185494</v>
      </c>
      <c r="U27" s="190">
        <v>3.6489151873767258</v>
      </c>
      <c r="V27" s="190">
        <v>4.746977160770264</v>
      </c>
      <c r="W27" s="190">
        <v>2.6372059871703493</v>
      </c>
      <c r="X27" s="190">
        <v>1.5932521087160263</v>
      </c>
      <c r="Y27" s="190">
        <v>1.246719160104987</v>
      </c>
      <c r="Z27" s="190">
        <v>1.2359550561797752</v>
      </c>
      <c r="AA27" s="190">
        <v>0.77419354838709675</v>
      </c>
      <c r="AB27" s="190">
        <v>0.88669950738916259</v>
      </c>
      <c r="AC27" s="190">
        <v>1.9317160826594788</v>
      </c>
      <c r="AD27" s="190">
        <v>2.3652854348212697</v>
      </c>
      <c r="AE27" s="191">
        <v>1.6780283167278447</v>
      </c>
      <c r="AF27" s="192"/>
      <c r="AG27" s="127" t="s">
        <v>309</v>
      </c>
      <c r="AH27" s="122"/>
      <c r="AI27" s="547"/>
    </row>
    <row r="28" spans="2:35" s="79" customFormat="1" ht="9" customHeight="1">
      <c r="B28" s="547"/>
      <c r="C28" s="76"/>
      <c r="D28" s="163"/>
      <c r="E28" s="161" t="s">
        <v>311</v>
      </c>
      <c r="F28" s="181" t="s">
        <v>82</v>
      </c>
      <c r="G28" s="189">
        <v>15.684390481300772</v>
      </c>
      <c r="H28" s="190">
        <v>16.246367430137589</v>
      </c>
      <c r="I28" s="190">
        <v>19.045612063313666</v>
      </c>
      <c r="J28" s="190">
        <v>18.363273453093811</v>
      </c>
      <c r="K28" s="190">
        <v>18.074216250799743</v>
      </c>
      <c r="L28" s="190">
        <v>18.952981095492003</v>
      </c>
      <c r="M28" s="190">
        <v>17.894505010461405</v>
      </c>
      <c r="N28" s="190">
        <v>18.80952380952381</v>
      </c>
      <c r="O28" s="190">
        <v>18.923327895595431</v>
      </c>
      <c r="P28" s="190">
        <v>18.170373478808223</v>
      </c>
      <c r="Q28" s="190">
        <v>11.686044204595056</v>
      </c>
      <c r="R28" s="190">
        <v>12.394366197183098</v>
      </c>
      <c r="S28" s="190">
        <v>14.549878345498785</v>
      </c>
      <c r="T28" s="190">
        <v>16.178521617852162</v>
      </c>
      <c r="U28" s="190">
        <v>14.497041420118343</v>
      </c>
      <c r="V28" s="190">
        <v>12.472010747872817</v>
      </c>
      <c r="W28" s="190">
        <v>14.326443335709193</v>
      </c>
      <c r="X28" s="190">
        <v>8.0599812558575437</v>
      </c>
      <c r="Y28" s="190">
        <v>7.349081364829396</v>
      </c>
      <c r="Z28" s="190">
        <v>10</v>
      </c>
      <c r="AA28" s="190">
        <v>6.7096774193548381</v>
      </c>
      <c r="AB28" s="190">
        <v>8.2758620689655178</v>
      </c>
      <c r="AC28" s="190">
        <v>13.477088948787062</v>
      </c>
      <c r="AD28" s="190">
        <v>11.115063133558598</v>
      </c>
      <c r="AE28" s="191">
        <v>7.7608809648662822</v>
      </c>
      <c r="AF28" s="192"/>
      <c r="AG28" s="127" t="s">
        <v>311</v>
      </c>
      <c r="AH28" s="122"/>
      <c r="AI28" s="547"/>
    </row>
    <row r="29" spans="2:35" s="108" customFormat="1" ht="9" customHeight="1">
      <c r="B29" s="547"/>
      <c r="C29" s="76"/>
      <c r="D29" s="163"/>
      <c r="E29" s="161" t="s">
        <v>312</v>
      </c>
      <c r="F29" s="181" t="s">
        <v>313</v>
      </c>
      <c r="G29" s="189">
        <v>1.0581878533012217</v>
      </c>
      <c r="H29" s="190">
        <v>0.98337625848747368</v>
      </c>
      <c r="I29" s="190">
        <v>0.89912896881146398</v>
      </c>
      <c r="J29" s="190">
        <v>1.0747735298633503</v>
      </c>
      <c r="K29" s="190">
        <v>1.0876519513755598</v>
      </c>
      <c r="L29" s="190">
        <v>1.2603005332040718</v>
      </c>
      <c r="M29" s="190">
        <v>1.0351282898359211</v>
      </c>
      <c r="N29" s="190">
        <v>1.0449735449735451</v>
      </c>
      <c r="O29" s="190">
        <v>0.97879282218597052</v>
      </c>
      <c r="P29" s="190">
        <v>1.2169534200587495</v>
      </c>
      <c r="Q29" s="190">
        <v>0.96027935399388908</v>
      </c>
      <c r="R29" s="190">
        <v>0.92555331991951706</v>
      </c>
      <c r="S29" s="190">
        <v>1.0705596107055961</v>
      </c>
      <c r="T29" s="190">
        <v>1.1157601115760112</v>
      </c>
      <c r="U29" s="190">
        <v>0.59171597633136097</v>
      </c>
      <c r="V29" s="190">
        <v>0.73891625615763545</v>
      </c>
      <c r="W29" s="190">
        <v>0.78403421240199578</v>
      </c>
      <c r="X29" s="190">
        <v>0.8434864104967198</v>
      </c>
      <c r="Y29" s="190">
        <v>0.85301837270341208</v>
      </c>
      <c r="Z29" s="190">
        <v>1.2359550561797752</v>
      </c>
      <c r="AA29" s="190">
        <v>1.032258064516129</v>
      </c>
      <c r="AB29" s="190">
        <v>0.98522167487684731</v>
      </c>
      <c r="AC29" s="190">
        <v>1.4375561545372868</v>
      </c>
      <c r="AD29" s="190">
        <v>1.3693757780544193</v>
      </c>
      <c r="AE29" s="191">
        <v>2.9889879391714733</v>
      </c>
      <c r="AF29" s="193"/>
      <c r="AG29" s="127" t="s">
        <v>312</v>
      </c>
      <c r="AH29" s="135"/>
      <c r="AI29" s="547"/>
    </row>
    <row r="30" spans="2:35" s="79" customFormat="1" ht="9" customHeight="1">
      <c r="B30" s="547"/>
      <c r="C30" s="76"/>
      <c r="D30" s="163"/>
      <c r="E30" s="161" t="s">
        <v>314</v>
      </c>
      <c r="F30" s="167" t="s">
        <v>83</v>
      </c>
      <c r="G30" s="189">
        <v>5.181127319465415</v>
      </c>
      <c r="H30" s="190">
        <v>5.3176690952662966</v>
      </c>
      <c r="I30" s="190">
        <v>6.3500983422309645</v>
      </c>
      <c r="J30" s="190">
        <v>5.346998311070168</v>
      </c>
      <c r="K30" s="190">
        <v>6.9417786308381313</v>
      </c>
      <c r="L30" s="190">
        <v>4.411051866214251</v>
      </c>
      <c r="M30" s="190">
        <v>4.6030172888448408</v>
      </c>
      <c r="N30" s="190">
        <v>5.753968253968254</v>
      </c>
      <c r="O30" s="190">
        <v>4.8939641109298533</v>
      </c>
      <c r="P30" s="190">
        <v>5.9588753671842216</v>
      </c>
      <c r="Q30" s="190">
        <v>4.412523312566961</v>
      </c>
      <c r="R30" s="190">
        <v>5.4728370221327971</v>
      </c>
      <c r="S30" s="190">
        <v>6.0827250608272507</v>
      </c>
      <c r="T30" s="190">
        <v>6.9037656903765692</v>
      </c>
      <c r="U30" s="190">
        <v>5.7199211045364891</v>
      </c>
      <c r="V30" s="190">
        <v>4.7021943573667713</v>
      </c>
      <c r="W30" s="190">
        <v>6.1653599429793298</v>
      </c>
      <c r="X30" s="190">
        <v>2.6241799437675724</v>
      </c>
      <c r="Y30" s="190">
        <v>1.9685039370078741</v>
      </c>
      <c r="Z30" s="190">
        <v>3.3707865168539324</v>
      </c>
      <c r="AA30" s="190">
        <v>1.5483870967741935</v>
      </c>
      <c r="AB30" s="190">
        <v>2.6600985221674875</v>
      </c>
      <c r="AC30" s="190">
        <v>4.6271338724168913</v>
      </c>
      <c r="AD30" s="190">
        <v>4.161479637204339</v>
      </c>
      <c r="AE30" s="191">
        <v>2.9889879391714733</v>
      </c>
      <c r="AF30" s="192"/>
      <c r="AG30" s="127" t="s">
        <v>314</v>
      </c>
      <c r="AH30" s="122"/>
      <c r="AI30" s="547"/>
    </row>
    <row r="31" spans="2:35" s="79" customFormat="1" ht="9" customHeight="1">
      <c r="B31" s="547"/>
      <c r="C31" s="76"/>
      <c r="D31" s="163"/>
      <c r="E31" s="161" t="s">
        <v>315</v>
      </c>
      <c r="F31" s="168" t="s">
        <v>84</v>
      </c>
      <c r="G31" s="189">
        <v>4.472341115839126</v>
      </c>
      <c r="H31" s="190">
        <v>4.6538212569036039</v>
      </c>
      <c r="I31" s="190">
        <v>5.3385782523180669</v>
      </c>
      <c r="J31" s="190">
        <v>5.0514355903577464</v>
      </c>
      <c r="K31" s="190">
        <v>2.9750479846449136</v>
      </c>
      <c r="L31" s="190">
        <v>6.9801260300533201</v>
      </c>
      <c r="M31" s="190">
        <v>4.4598612487611495</v>
      </c>
      <c r="N31" s="190">
        <v>6.7857142857142856</v>
      </c>
      <c r="O31" s="190">
        <v>3.9151712887438821</v>
      </c>
      <c r="P31" s="190">
        <v>3.7347880822492656</v>
      </c>
      <c r="Q31" s="190">
        <v>3.6625530732907428</v>
      </c>
      <c r="R31" s="190">
        <v>3.4607645875251509</v>
      </c>
      <c r="S31" s="190">
        <v>3.2116788321167884</v>
      </c>
      <c r="T31" s="190">
        <v>3.7656903765690379</v>
      </c>
      <c r="U31" s="190">
        <v>1.7751479289940828</v>
      </c>
      <c r="V31" s="190">
        <v>11.083743842364532</v>
      </c>
      <c r="W31" s="190">
        <v>2.5302922309337132</v>
      </c>
      <c r="X31" s="190">
        <v>1.1246485473289598</v>
      </c>
      <c r="Y31" s="190">
        <v>1.3779527559055118</v>
      </c>
      <c r="Z31" s="190">
        <v>2.191011235955056</v>
      </c>
      <c r="AA31" s="190">
        <v>0.55913978494623651</v>
      </c>
      <c r="AB31" s="190">
        <v>0.83743842364532006</v>
      </c>
      <c r="AC31" s="190">
        <v>1.3926325247079965</v>
      </c>
      <c r="AD31" s="190">
        <v>2.720967455095145</v>
      </c>
      <c r="AE31" s="191">
        <v>2.7267960146827477</v>
      </c>
      <c r="AF31" s="192"/>
      <c r="AG31" s="127" t="s">
        <v>315</v>
      </c>
      <c r="AH31" s="122"/>
      <c r="AI31" s="547"/>
    </row>
    <row r="32" spans="2:35" s="79" customFormat="1" ht="3" customHeight="1">
      <c r="B32" s="102"/>
      <c r="C32" s="102"/>
      <c r="D32" s="103"/>
      <c r="E32" s="103"/>
      <c r="F32" s="103"/>
      <c r="G32" s="194"/>
      <c r="H32" s="195"/>
      <c r="I32" s="195"/>
      <c r="J32" s="195"/>
      <c r="K32" s="195"/>
      <c r="L32" s="195"/>
      <c r="M32" s="195"/>
      <c r="N32" s="195"/>
      <c r="O32" s="195"/>
      <c r="P32" s="195"/>
      <c r="Q32" s="115"/>
      <c r="R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96"/>
      <c r="AF32" s="192"/>
      <c r="AG32" s="197"/>
      <c r="AH32" s="122"/>
      <c r="AI32" s="102"/>
    </row>
    <row r="33" spans="2:35" s="79" customFormat="1" ht="9" customHeight="1">
      <c r="B33" s="547" t="s">
        <v>87</v>
      </c>
      <c r="C33" s="76"/>
      <c r="D33" s="548" t="s">
        <v>59</v>
      </c>
      <c r="E33" s="548"/>
      <c r="F33" s="548"/>
      <c r="G33" s="189">
        <v>15.412936760034651</v>
      </c>
      <c r="H33" s="190">
        <v>13.21616311793129</v>
      </c>
      <c r="I33" s="190">
        <v>2.3701927510836485</v>
      </c>
      <c r="J33" s="190">
        <v>3.2830523513753325</v>
      </c>
      <c r="K33" s="190">
        <v>6.4476131432114077</v>
      </c>
      <c r="L33" s="190">
        <v>2.5257249766136578</v>
      </c>
      <c r="M33" s="190">
        <v>2.4147426392713407</v>
      </c>
      <c r="N33" s="190">
        <v>2.7348695872372755</v>
      </c>
      <c r="O33" s="190">
        <v>2.7807486631016043</v>
      </c>
      <c r="P33" s="190">
        <v>5.254648342764753</v>
      </c>
      <c r="Q33" s="190">
        <v>32.160312805474092</v>
      </c>
      <c r="R33" s="190">
        <v>29.366895499618611</v>
      </c>
      <c r="S33" s="190">
        <v>15.398716773602199</v>
      </c>
      <c r="T33" s="190">
        <v>10.889774236387781</v>
      </c>
      <c r="U33" s="190">
        <v>11.73076923076923</v>
      </c>
      <c r="V33" s="190">
        <v>16.968964127367997</v>
      </c>
      <c r="W33" s="190">
        <v>19.041095890410958</v>
      </c>
      <c r="X33" s="190">
        <v>48.807339449541288</v>
      </c>
      <c r="Y33" s="190">
        <v>54.307116104868911</v>
      </c>
      <c r="Z33" s="190">
        <v>46.212121212121211</v>
      </c>
      <c r="AA33" s="190">
        <v>65.520134228187914</v>
      </c>
      <c r="AB33" s="190">
        <v>55.709023941068139</v>
      </c>
      <c r="AC33" s="190">
        <v>32.303618711385703</v>
      </c>
      <c r="AD33" s="190">
        <v>32.601235415236793</v>
      </c>
      <c r="AE33" s="191">
        <v>48.872950819672127</v>
      </c>
      <c r="AF33" s="192"/>
      <c r="AG33" s="182" t="s">
        <v>205</v>
      </c>
      <c r="AH33" s="122"/>
      <c r="AI33" s="547" t="s">
        <v>87</v>
      </c>
    </row>
    <row r="34" spans="2:35" s="79" customFormat="1" ht="9" customHeight="1">
      <c r="B34" s="547"/>
      <c r="C34" s="76"/>
      <c r="D34" s="160"/>
      <c r="E34" s="161" t="s">
        <v>316</v>
      </c>
      <c r="F34" s="181" t="s">
        <v>60</v>
      </c>
      <c r="G34" s="189">
        <v>15.398498411781691</v>
      </c>
      <c r="H34" s="190">
        <v>13.200233632453672</v>
      </c>
      <c r="I34" s="190">
        <v>2.3609702111961632</v>
      </c>
      <c r="J34" s="190">
        <v>3.2608695652173911</v>
      </c>
      <c r="K34" s="190">
        <v>6.4476131432114077</v>
      </c>
      <c r="L34" s="190">
        <v>2.5257249766136578</v>
      </c>
      <c r="M34" s="190">
        <v>2.4147426392713407</v>
      </c>
      <c r="N34" s="190">
        <v>2.709546720688782</v>
      </c>
      <c r="O34" s="190">
        <v>2.7807486631016043</v>
      </c>
      <c r="P34" s="190">
        <v>5.0929668552950691</v>
      </c>
      <c r="Q34" s="190">
        <v>32.14527408075795</v>
      </c>
      <c r="R34" s="190">
        <v>29.366895499618611</v>
      </c>
      <c r="S34" s="190">
        <v>15.398716773602199</v>
      </c>
      <c r="T34" s="190">
        <v>10.889774236387781</v>
      </c>
      <c r="U34" s="190">
        <v>11.73076923076923</v>
      </c>
      <c r="V34" s="190">
        <v>16.968964127367997</v>
      </c>
      <c r="W34" s="190">
        <v>19.041095890410958</v>
      </c>
      <c r="X34" s="190">
        <v>48.807339449541288</v>
      </c>
      <c r="Y34" s="190">
        <v>54.307116104868911</v>
      </c>
      <c r="Z34" s="190">
        <v>46.212121212121211</v>
      </c>
      <c r="AA34" s="190">
        <v>65.520134228187914</v>
      </c>
      <c r="AB34" s="190">
        <v>55.709023941068139</v>
      </c>
      <c r="AC34" s="190">
        <v>32.303618711385703</v>
      </c>
      <c r="AD34" s="190">
        <v>32.601235415236793</v>
      </c>
      <c r="AE34" s="191">
        <v>48.872950819672127</v>
      </c>
      <c r="AF34" s="192"/>
      <c r="AG34" s="127" t="s">
        <v>316</v>
      </c>
      <c r="AH34" s="122"/>
      <c r="AI34" s="547"/>
    </row>
    <row r="35" spans="2:35" s="79" customFormat="1" ht="9" customHeight="1">
      <c r="B35" s="547"/>
      <c r="C35" s="76"/>
      <c r="D35" s="160"/>
      <c r="E35" s="161"/>
      <c r="F35" s="181" t="s">
        <v>61</v>
      </c>
      <c r="G35" s="189">
        <v>15.261334103378573</v>
      </c>
      <c r="H35" s="190">
        <v>13.078107577125259</v>
      </c>
      <c r="I35" s="190">
        <v>2.2871898920962832</v>
      </c>
      <c r="J35" s="190">
        <v>3.1277728482697427</v>
      </c>
      <c r="K35" s="190">
        <v>6.0136391816491015</v>
      </c>
      <c r="L35" s="190">
        <v>2.4321796071094481</v>
      </c>
      <c r="M35" s="190">
        <v>2.3300148273670831</v>
      </c>
      <c r="N35" s="190">
        <v>2.633578121043302</v>
      </c>
      <c r="O35" s="190">
        <v>2.7807486631016043</v>
      </c>
      <c r="P35" s="190">
        <v>4.8504446240905414</v>
      </c>
      <c r="Q35" s="190">
        <v>31.99488683359651</v>
      </c>
      <c r="R35" s="190">
        <v>29.290617848970253</v>
      </c>
      <c r="S35" s="190">
        <v>15.215398716773601</v>
      </c>
      <c r="T35" s="190">
        <v>10.624169986719787</v>
      </c>
      <c r="U35" s="190">
        <v>11.73076923076923</v>
      </c>
      <c r="V35" s="190">
        <v>16.848045143087464</v>
      </c>
      <c r="W35" s="190">
        <v>18.767123287671232</v>
      </c>
      <c r="X35" s="190">
        <v>48.440366972477065</v>
      </c>
      <c r="Y35" s="190">
        <v>54.182272159800249</v>
      </c>
      <c r="Z35" s="190">
        <v>46.212121212121211</v>
      </c>
      <c r="AA35" s="190">
        <v>65.520134228187914</v>
      </c>
      <c r="AB35" s="190">
        <v>55.709023941068139</v>
      </c>
      <c r="AC35" s="190">
        <v>31.862312444836714</v>
      </c>
      <c r="AD35" s="190">
        <v>32.395332875772134</v>
      </c>
      <c r="AE35" s="191">
        <v>48.360655737704917</v>
      </c>
      <c r="AF35" s="192"/>
      <c r="AG35" s="127" t="s">
        <v>317</v>
      </c>
      <c r="AH35" s="122"/>
      <c r="AI35" s="547"/>
    </row>
    <row r="36" spans="2:35" s="79" customFormat="1" ht="9" customHeight="1">
      <c r="B36" s="547"/>
      <c r="C36" s="76"/>
      <c r="D36" s="160"/>
      <c r="E36" s="161" t="s">
        <v>318</v>
      </c>
      <c r="F36" s="181" t="s">
        <v>319</v>
      </c>
      <c r="G36" s="189">
        <v>1.4438348252959862E-2</v>
      </c>
      <c r="H36" s="190">
        <v>1.5929485477619073E-2</v>
      </c>
      <c r="I36" s="190">
        <v>9.2225398874850126E-3</v>
      </c>
      <c r="J36" s="190">
        <v>2.2182786157941437E-2</v>
      </c>
      <c r="K36" s="190" t="s">
        <v>9</v>
      </c>
      <c r="L36" s="190" t="s">
        <v>9</v>
      </c>
      <c r="M36" s="190" t="s">
        <v>9</v>
      </c>
      <c r="N36" s="190">
        <v>2.5322866548493288E-2</v>
      </c>
      <c r="O36" s="190" t="s">
        <v>9</v>
      </c>
      <c r="P36" s="190">
        <v>0.16168148746968472</v>
      </c>
      <c r="Q36" s="190">
        <v>1.5038724716144071E-2</v>
      </c>
      <c r="R36" s="190" t="s">
        <v>9</v>
      </c>
      <c r="S36" s="190" t="s">
        <v>9</v>
      </c>
      <c r="T36" s="190" t="s">
        <v>9</v>
      </c>
      <c r="U36" s="190" t="s">
        <v>9</v>
      </c>
      <c r="V36" s="190" t="s">
        <v>9</v>
      </c>
      <c r="W36" s="190" t="s">
        <v>9</v>
      </c>
      <c r="X36" s="190" t="s">
        <v>9</v>
      </c>
      <c r="Y36" s="190" t="s">
        <v>9</v>
      </c>
      <c r="Z36" s="190" t="s">
        <v>9</v>
      </c>
      <c r="AA36" s="190" t="s">
        <v>9</v>
      </c>
      <c r="AB36" s="190" t="s">
        <v>9</v>
      </c>
      <c r="AC36" s="190" t="s">
        <v>9</v>
      </c>
      <c r="AD36" s="190" t="s">
        <v>9</v>
      </c>
      <c r="AE36" s="191" t="s">
        <v>9</v>
      </c>
      <c r="AF36" s="192"/>
      <c r="AG36" s="127" t="s">
        <v>318</v>
      </c>
      <c r="AH36" s="122"/>
      <c r="AI36" s="547"/>
    </row>
    <row r="37" spans="2:35" s="79" customFormat="1" ht="9" customHeight="1">
      <c r="B37" s="547"/>
      <c r="C37" s="76"/>
      <c r="D37" s="163"/>
      <c r="E37" s="163"/>
      <c r="F37" s="163"/>
      <c r="G37" s="189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1"/>
      <c r="AF37" s="192"/>
      <c r="AG37" s="128"/>
      <c r="AH37" s="122"/>
      <c r="AI37" s="547"/>
    </row>
    <row r="38" spans="2:35" s="79" customFormat="1" ht="9" customHeight="1">
      <c r="B38" s="547"/>
      <c r="C38" s="76"/>
      <c r="D38" s="548" t="s">
        <v>62</v>
      </c>
      <c r="E38" s="548"/>
      <c r="F38" s="548"/>
      <c r="G38" s="189">
        <v>22.591202233131195</v>
      </c>
      <c r="H38" s="190">
        <v>22.431370466733924</v>
      </c>
      <c r="I38" s="190">
        <v>19.754680438992899</v>
      </c>
      <c r="J38" s="190">
        <v>23.691215616681454</v>
      </c>
      <c r="K38" s="190">
        <v>26.410415375077495</v>
      </c>
      <c r="L38" s="190">
        <v>23.573433115060805</v>
      </c>
      <c r="M38" s="190">
        <v>22.283414530819741</v>
      </c>
      <c r="N38" s="190">
        <v>22.030893897189159</v>
      </c>
      <c r="O38" s="190">
        <v>22.352941176470591</v>
      </c>
      <c r="P38" s="190">
        <v>31.932093775262732</v>
      </c>
      <c r="Q38" s="190">
        <v>23.332581397097528</v>
      </c>
      <c r="R38" s="190">
        <v>23.569794050343248</v>
      </c>
      <c r="S38" s="190">
        <v>26.581118240146655</v>
      </c>
      <c r="T38" s="190">
        <v>25.498007968127489</v>
      </c>
      <c r="U38" s="190">
        <v>33.653846153846153</v>
      </c>
      <c r="V38" s="190">
        <v>21.805723498589277</v>
      </c>
      <c r="W38" s="190">
        <v>31.301369863013701</v>
      </c>
      <c r="X38" s="190">
        <v>25.504587155963304</v>
      </c>
      <c r="Y38" s="190">
        <v>19.600499375780274</v>
      </c>
      <c r="Z38" s="190">
        <v>21.536796536796537</v>
      </c>
      <c r="AA38" s="190">
        <v>15.520134228187921</v>
      </c>
      <c r="AB38" s="190">
        <v>17.679558011049721</v>
      </c>
      <c r="AC38" s="190">
        <v>23.565754633715798</v>
      </c>
      <c r="AD38" s="190">
        <v>25.257378174330817</v>
      </c>
      <c r="AE38" s="191">
        <v>20.799180327868854</v>
      </c>
      <c r="AF38" s="192"/>
      <c r="AG38" s="182" t="s">
        <v>207</v>
      </c>
      <c r="AH38" s="122"/>
      <c r="AI38" s="547"/>
    </row>
    <row r="39" spans="2:35" s="79" customFormat="1" ht="9" customHeight="1">
      <c r="B39" s="547"/>
      <c r="C39" s="76"/>
      <c r="D39" s="163"/>
      <c r="E39" s="161" t="s">
        <v>320</v>
      </c>
      <c r="F39" s="90" t="s">
        <v>63</v>
      </c>
      <c r="G39" s="189">
        <v>3.3689479256906345E-2</v>
      </c>
      <c r="H39" s="190">
        <v>3.1858970955238146E-2</v>
      </c>
      <c r="I39" s="190">
        <v>3.6890159549940051E-2</v>
      </c>
      <c r="J39" s="190">
        <v>2.2182786157941437E-2</v>
      </c>
      <c r="K39" s="190">
        <v>6.1996280223186609E-2</v>
      </c>
      <c r="L39" s="190">
        <v>9.3545369504209538E-2</v>
      </c>
      <c r="M39" s="190" t="s">
        <v>9</v>
      </c>
      <c r="N39" s="190" t="s">
        <v>9</v>
      </c>
      <c r="O39" s="190">
        <v>0.10695187165775401</v>
      </c>
      <c r="P39" s="190" t="s">
        <v>9</v>
      </c>
      <c r="Q39" s="190">
        <v>3.7596811790360174E-2</v>
      </c>
      <c r="R39" s="190">
        <v>0.15255530129672007</v>
      </c>
      <c r="S39" s="190">
        <v>9.1659028414298807E-2</v>
      </c>
      <c r="T39" s="190" t="s">
        <v>9</v>
      </c>
      <c r="U39" s="190" t="s">
        <v>9</v>
      </c>
      <c r="V39" s="190" t="s">
        <v>9</v>
      </c>
      <c r="W39" s="190">
        <v>6.8493150684931503E-2</v>
      </c>
      <c r="X39" s="190">
        <v>0.1834862385321101</v>
      </c>
      <c r="Y39" s="190" t="s">
        <v>9</v>
      </c>
      <c r="Z39" s="190" t="s">
        <v>9</v>
      </c>
      <c r="AA39" s="190" t="s">
        <v>9</v>
      </c>
      <c r="AB39" s="190" t="s">
        <v>9</v>
      </c>
      <c r="AC39" s="190" t="s">
        <v>9</v>
      </c>
      <c r="AD39" s="190">
        <v>3.4317089910775568E-2</v>
      </c>
      <c r="AE39" s="191">
        <v>0.10245901639344263</v>
      </c>
      <c r="AF39" s="192"/>
      <c r="AG39" s="127" t="s">
        <v>320</v>
      </c>
      <c r="AH39" s="122"/>
      <c r="AI39" s="547"/>
    </row>
    <row r="40" spans="2:35" s="79" customFormat="1" ht="9" customHeight="1">
      <c r="B40" s="547"/>
      <c r="C40" s="76"/>
      <c r="D40" s="163"/>
      <c r="E40" s="161" t="s">
        <v>321</v>
      </c>
      <c r="F40" s="181" t="s">
        <v>322</v>
      </c>
      <c r="G40" s="189">
        <v>11.252286071806719</v>
      </c>
      <c r="H40" s="190">
        <v>10.967450751340731</v>
      </c>
      <c r="I40" s="190">
        <v>8.8259706723231588</v>
      </c>
      <c r="J40" s="190">
        <v>10.640343093759244</v>
      </c>
      <c r="K40" s="190">
        <v>13.143211407315562</v>
      </c>
      <c r="L40" s="190">
        <v>10.009354536950422</v>
      </c>
      <c r="M40" s="190">
        <v>9.3624232154204616</v>
      </c>
      <c r="N40" s="190">
        <v>10.30640668523677</v>
      </c>
      <c r="O40" s="190">
        <v>11.336898395721926</v>
      </c>
      <c r="P40" s="190">
        <v>13.338722716248991</v>
      </c>
      <c r="Q40" s="190">
        <v>13.046093691254981</v>
      </c>
      <c r="R40" s="190">
        <v>13.806254767353165</v>
      </c>
      <c r="S40" s="190">
        <v>12.098991750687443</v>
      </c>
      <c r="T40" s="190">
        <v>13.944223107569719</v>
      </c>
      <c r="U40" s="190">
        <v>21.153846153846153</v>
      </c>
      <c r="V40" s="190">
        <v>13.139862958484482</v>
      </c>
      <c r="W40" s="190">
        <v>16.095890410958905</v>
      </c>
      <c r="X40" s="190">
        <v>16.513761467889911</v>
      </c>
      <c r="Y40" s="190">
        <v>11.36079900124844</v>
      </c>
      <c r="Z40" s="190">
        <v>12.662337662337661</v>
      </c>
      <c r="AA40" s="190">
        <v>8.5570469798657722</v>
      </c>
      <c r="AB40" s="190">
        <v>8.8397790055248606</v>
      </c>
      <c r="AC40" s="190">
        <v>13.239187996469552</v>
      </c>
      <c r="AD40" s="190">
        <v>14.275909402882636</v>
      </c>
      <c r="AE40" s="191">
        <v>13.217213114754097</v>
      </c>
      <c r="AF40" s="192"/>
      <c r="AG40" s="127" t="s">
        <v>321</v>
      </c>
      <c r="AH40" s="122"/>
      <c r="AI40" s="547"/>
    </row>
    <row r="41" spans="2:35" s="79" customFormat="1" ht="9" customHeight="1">
      <c r="B41" s="547"/>
      <c r="C41" s="76"/>
      <c r="D41" s="163"/>
      <c r="E41" s="161" t="s">
        <v>323</v>
      </c>
      <c r="F41" s="181" t="s">
        <v>324</v>
      </c>
      <c r="G41" s="189">
        <v>11.305226682067572</v>
      </c>
      <c r="H41" s="190">
        <v>11.432060744437955</v>
      </c>
      <c r="I41" s="190">
        <v>10.891819607119801</v>
      </c>
      <c r="J41" s="190">
        <v>13.028689736764271</v>
      </c>
      <c r="K41" s="190">
        <v>13.205207687538747</v>
      </c>
      <c r="L41" s="190">
        <v>13.470533208606176</v>
      </c>
      <c r="M41" s="190">
        <v>12.920991315399281</v>
      </c>
      <c r="N41" s="190">
        <v>11.724487211952393</v>
      </c>
      <c r="O41" s="190">
        <v>10.909090909090908</v>
      </c>
      <c r="P41" s="190">
        <v>18.593371059013744</v>
      </c>
      <c r="Q41" s="190">
        <v>10.248890894052185</v>
      </c>
      <c r="R41" s="190">
        <v>9.610983981693364</v>
      </c>
      <c r="S41" s="190">
        <v>14.390467461044912</v>
      </c>
      <c r="T41" s="190">
        <v>11.553784860557768</v>
      </c>
      <c r="U41" s="190">
        <v>12.5</v>
      </c>
      <c r="V41" s="190">
        <v>8.665860540104795</v>
      </c>
      <c r="W41" s="190">
        <v>15.136986301369863</v>
      </c>
      <c r="X41" s="190">
        <v>8.8073394495412849</v>
      </c>
      <c r="Y41" s="190">
        <v>8.239700374531834</v>
      </c>
      <c r="Z41" s="190">
        <v>8.8744588744588757</v>
      </c>
      <c r="AA41" s="190">
        <v>6.9630872483221475</v>
      </c>
      <c r="AB41" s="190">
        <v>8.8397790055248606</v>
      </c>
      <c r="AC41" s="190">
        <v>10.326566637246248</v>
      </c>
      <c r="AD41" s="190">
        <v>10.947151681537406</v>
      </c>
      <c r="AE41" s="191">
        <v>7.4795081967213113</v>
      </c>
      <c r="AF41" s="192"/>
      <c r="AG41" s="127" t="s">
        <v>323</v>
      </c>
      <c r="AH41" s="122"/>
      <c r="AI41" s="547"/>
    </row>
    <row r="42" spans="2:35" s="79" customFormat="1" ht="9" customHeight="1">
      <c r="B42" s="547"/>
      <c r="C42" s="76"/>
      <c r="D42" s="163"/>
      <c r="E42" s="163"/>
      <c r="F42" s="163"/>
      <c r="G42" s="189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1"/>
      <c r="AF42" s="192"/>
      <c r="AG42" s="128"/>
      <c r="AH42" s="122"/>
      <c r="AI42" s="547"/>
    </row>
    <row r="43" spans="2:35" s="79" customFormat="1" ht="9" customHeight="1">
      <c r="B43" s="547"/>
      <c r="C43" s="76"/>
      <c r="D43" s="548" t="s">
        <v>64</v>
      </c>
      <c r="E43" s="548"/>
      <c r="F43" s="548"/>
      <c r="G43" s="189">
        <v>61.995861006834154</v>
      </c>
      <c r="H43" s="190">
        <v>64.352466415334789</v>
      </c>
      <c r="I43" s="190">
        <v>77.875126809923458</v>
      </c>
      <c r="J43" s="190">
        <v>73.025732031943207</v>
      </c>
      <c r="K43" s="190">
        <v>67.141971481711096</v>
      </c>
      <c r="L43" s="190">
        <v>73.900841908325546</v>
      </c>
      <c r="M43" s="190">
        <v>75.301842829908921</v>
      </c>
      <c r="N43" s="190">
        <v>75.234236515573556</v>
      </c>
      <c r="O43" s="190">
        <v>74.866310160427801</v>
      </c>
      <c r="P43" s="190">
        <v>62.813257881972518</v>
      </c>
      <c r="Q43" s="190">
        <v>44.507105797428373</v>
      </c>
      <c r="R43" s="190">
        <v>47.063310450038138</v>
      </c>
      <c r="S43" s="190">
        <v>58.020164986251146</v>
      </c>
      <c r="T43" s="190">
        <v>63.612217795484725</v>
      </c>
      <c r="U43" s="190">
        <v>54.615384615384613</v>
      </c>
      <c r="V43" s="190">
        <v>61.22531237404273</v>
      </c>
      <c r="W43" s="190">
        <v>49.657534246575338</v>
      </c>
      <c r="X43" s="190">
        <v>25.688073394495415</v>
      </c>
      <c r="Y43" s="190">
        <v>26.092384519350816</v>
      </c>
      <c r="Z43" s="190">
        <v>32.251082251082252</v>
      </c>
      <c r="AA43" s="190">
        <v>18.959731543624162</v>
      </c>
      <c r="AB43" s="190">
        <v>26.611418047882136</v>
      </c>
      <c r="AC43" s="190">
        <v>44.130626654898499</v>
      </c>
      <c r="AD43" s="190">
        <v>42.141386410432396</v>
      </c>
      <c r="AE43" s="191">
        <v>30.327868852459016</v>
      </c>
      <c r="AF43" s="192"/>
      <c r="AG43" s="182" t="s">
        <v>209</v>
      </c>
      <c r="AH43" s="122"/>
      <c r="AI43" s="547"/>
    </row>
    <row r="44" spans="2:35" s="79" customFormat="1" ht="9" customHeight="1">
      <c r="B44" s="547"/>
      <c r="C44" s="76"/>
      <c r="D44" s="163"/>
      <c r="E44" s="161" t="s">
        <v>325</v>
      </c>
      <c r="F44" s="91" t="s">
        <v>65</v>
      </c>
      <c r="G44" s="189">
        <v>0.74116854365193952</v>
      </c>
      <c r="H44" s="190">
        <v>0.7380661604630171</v>
      </c>
      <c r="I44" s="190">
        <v>0.87614128931107627</v>
      </c>
      <c r="J44" s="190">
        <v>0.86512866015971601</v>
      </c>
      <c r="K44" s="190">
        <v>0.61996280223186617</v>
      </c>
      <c r="L44" s="190">
        <v>1.2160898035547241</v>
      </c>
      <c r="M44" s="190">
        <v>1.0379156958271554</v>
      </c>
      <c r="N44" s="190">
        <v>0.73436312990630537</v>
      </c>
      <c r="O44" s="190">
        <v>0.42780748663101603</v>
      </c>
      <c r="P44" s="190">
        <v>0.97008892481810838</v>
      </c>
      <c r="Q44" s="190">
        <v>0.49627791563275436</v>
      </c>
      <c r="R44" s="190">
        <v>0.45766590389016021</v>
      </c>
      <c r="S44" s="190">
        <v>0.91659028414298804</v>
      </c>
      <c r="T44" s="190">
        <v>0.39840637450199201</v>
      </c>
      <c r="U44" s="190">
        <v>0.57692307692307698</v>
      </c>
      <c r="V44" s="190">
        <v>0.68520757758968154</v>
      </c>
      <c r="W44" s="190">
        <v>0.54794520547945202</v>
      </c>
      <c r="X44" s="190" t="s">
        <v>9</v>
      </c>
      <c r="Y44" s="190">
        <v>0.37453183520599254</v>
      </c>
      <c r="Z44" s="190">
        <v>0.4329004329004329</v>
      </c>
      <c r="AA44" s="190">
        <v>0.25167785234899326</v>
      </c>
      <c r="AB44" s="190" t="s">
        <v>9</v>
      </c>
      <c r="AC44" s="190">
        <v>0.79435127978817288</v>
      </c>
      <c r="AD44" s="190">
        <v>0.96087851750171582</v>
      </c>
      <c r="AE44" s="191">
        <v>0.20491803278688525</v>
      </c>
      <c r="AF44" s="192"/>
      <c r="AG44" s="127" t="s">
        <v>325</v>
      </c>
      <c r="AH44" s="122"/>
      <c r="AI44" s="547"/>
    </row>
    <row r="45" spans="2:35" s="79" customFormat="1" ht="9" customHeight="1">
      <c r="B45" s="547"/>
      <c r="C45" s="76"/>
      <c r="D45" s="163"/>
      <c r="E45" s="161" t="s">
        <v>326</v>
      </c>
      <c r="F45" s="181" t="s">
        <v>215</v>
      </c>
      <c r="G45" s="189">
        <v>0.91202233131196453</v>
      </c>
      <c r="H45" s="190">
        <v>0.95576912865714436</v>
      </c>
      <c r="I45" s="190">
        <v>1.4479387623351472</v>
      </c>
      <c r="J45" s="190">
        <v>1.0056196391600118</v>
      </c>
      <c r="K45" s="190">
        <v>1.1779293242405457</v>
      </c>
      <c r="L45" s="190">
        <v>1.7773620205799812</v>
      </c>
      <c r="M45" s="190">
        <v>1.1861893666596059</v>
      </c>
      <c r="N45" s="190">
        <v>0.78500886300329198</v>
      </c>
      <c r="O45" s="190">
        <v>0.64171122994652408</v>
      </c>
      <c r="P45" s="190">
        <v>0.40420371867421184</v>
      </c>
      <c r="Q45" s="190">
        <v>0.50379727799082641</v>
      </c>
      <c r="R45" s="190">
        <v>0.68649885583524028</v>
      </c>
      <c r="S45" s="190">
        <v>1.3748854262144821</v>
      </c>
      <c r="T45" s="190">
        <v>0.92961487383798147</v>
      </c>
      <c r="U45" s="190" t="s">
        <v>9</v>
      </c>
      <c r="V45" s="190">
        <v>0.64490124949617089</v>
      </c>
      <c r="W45" s="190">
        <v>0.34246575342465752</v>
      </c>
      <c r="X45" s="190">
        <v>0.3669724770642202</v>
      </c>
      <c r="Y45" s="190">
        <v>0.37453183520599254</v>
      </c>
      <c r="Z45" s="190">
        <v>0.64935064935064934</v>
      </c>
      <c r="AA45" s="190" t="s">
        <v>9</v>
      </c>
      <c r="AB45" s="190" t="s">
        <v>9</v>
      </c>
      <c r="AC45" s="190">
        <v>0.35304501323918802</v>
      </c>
      <c r="AD45" s="190">
        <v>0.54907343857240909</v>
      </c>
      <c r="AE45" s="191">
        <v>0.30737704918032788</v>
      </c>
      <c r="AF45" s="192"/>
      <c r="AG45" s="127" t="s">
        <v>326</v>
      </c>
      <c r="AH45" s="122"/>
      <c r="AI45" s="547"/>
    </row>
    <row r="46" spans="2:35" s="79" customFormat="1" ht="9" customHeight="1">
      <c r="B46" s="547"/>
      <c r="C46" s="76"/>
      <c r="D46" s="163"/>
      <c r="E46" s="161" t="s">
        <v>327</v>
      </c>
      <c r="F46" s="181" t="s">
        <v>66</v>
      </c>
      <c r="G46" s="189">
        <v>5.9485994802194631</v>
      </c>
      <c r="H46" s="190">
        <v>6.0266553390325495</v>
      </c>
      <c r="I46" s="190">
        <v>5.8194226690030435</v>
      </c>
      <c r="J46" s="190">
        <v>6.4995563442768409</v>
      </c>
      <c r="K46" s="190">
        <v>7.0675759454432736</v>
      </c>
      <c r="L46" s="190">
        <v>4.5837231057062677</v>
      </c>
      <c r="M46" s="190">
        <v>6.1639483160347384</v>
      </c>
      <c r="N46" s="190">
        <v>6.2800709040263358</v>
      </c>
      <c r="O46" s="190">
        <v>7.9144385026737973</v>
      </c>
      <c r="P46" s="190">
        <v>8.3265966046887634</v>
      </c>
      <c r="Q46" s="190">
        <v>5.7147153921347469</v>
      </c>
      <c r="R46" s="190">
        <v>5.1868802440884823</v>
      </c>
      <c r="S46" s="190">
        <v>6.8744271310724105</v>
      </c>
      <c r="T46" s="190">
        <v>6.9057104913678611</v>
      </c>
      <c r="U46" s="190">
        <v>12.692307692307692</v>
      </c>
      <c r="V46" s="190">
        <v>5.4010479645304308</v>
      </c>
      <c r="W46" s="190">
        <v>7.6712328767123292</v>
      </c>
      <c r="X46" s="190">
        <v>3.4862385321100922</v>
      </c>
      <c r="Y46" s="190">
        <v>3.8701622971285889</v>
      </c>
      <c r="Z46" s="190">
        <v>4.220779220779221</v>
      </c>
      <c r="AA46" s="190">
        <v>2.8523489932885906</v>
      </c>
      <c r="AB46" s="190">
        <v>5.6169429097605894</v>
      </c>
      <c r="AC46" s="190">
        <v>6.090026478375993</v>
      </c>
      <c r="AD46" s="190">
        <v>5.7652711050102949</v>
      </c>
      <c r="AE46" s="191">
        <v>3.4836065573770489</v>
      </c>
      <c r="AF46" s="192"/>
      <c r="AG46" s="127" t="s">
        <v>327</v>
      </c>
      <c r="AH46" s="122"/>
      <c r="AI46" s="547"/>
    </row>
    <row r="47" spans="2:35" s="79" customFormat="1" ht="9" customHeight="1">
      <c r="B47" s="547"/>
      <c r="C47" s="76"/>
      <c r="D47" s="163"/>
      <c r="E47" s="161" t="s">
        <v>328</v>
      </c>
      <c r="F47" s="181" t="s">
        <v>69</v>
      </c>
      <c r="G47" s="189">
        <v>14.700644912888633</v>
      </c>
      <c r="H47" s="190">
        <v>15.170180003185896</v>
      </c>
      <c r="I47" s="190">
        <v>17.23692704970949</v>
      </c>
      <c r="J47" s="190">
        <v>17.295178941141671</v>
      </c>
      <c r="K47" s="190">
        <v>13.453192808431494</v>
      </c>
      <c r="L47" s="190">
        <v>14.967259120673527</v>
      </c>
      <c r="M47" s="190">
        <v>20.419402668926075</v>
      </c>
      <c r="N47" s="190">
        <v>16.637123322360093</v>
      </c>
      <c r="O47" s="190">
        <v>16.042780748663102</v>
      </c>
      <c r="P47" s="190">
        <v>15.440582053354889</v>
      </c>
      <c r="Q47" s="190">
        <v>11.324159711256486</v>
      </c>
      <c r="R47" s="190">
        <v>11.212814645308924</v>
      </c>
      <c r="S47" s="190">
        <v>14.390467461044912</v>
      </c>
      <c r="T47" s="190">
        <v>16.998671978751659</v>
      </c>
      <c r="U47" s="190">
        <v>14.615384615384617</v>
      </c>
      <c r="V47" s="190">
        <v>11.567916162837566</v>
      </c>
      <c r="W47" s="190">
        <v>13.013698630136986</v>
      </c>
      <c r="X47" s="190">
        <v>8.623853211009175</v>
      </c>
      <c r="Y47" s="190">
        <v>9.238451935081148</v>
      </c>
      <c r="Z47" s="190">
        <v>8.8744588744588757</v>
      </c>
      <c r="AA47" s="190">
        <v>5.8724832214765099</v>
      </c>
      <c r="AB47" s="190">
        <v>8.2872928176795568</v>
      </c>
      <c r="AC47" s="190">
        <v>13.945278022947926</v>
      </c>
      <c r="AD47" s="190">
        <v>10.91283459162663</v>
      </c>
      <c r="AE47" s="191">
        <v>7.889344262295082</v>
      </c>
      <c r="AF47" s="192"/>
      <c r="AG47" s="127" t="s">
        <v>328</v>
      </c>
      <c r="AH47" s="122"/>
      <c r="AI47" s="547"/>
    </row>
    <row r="48" spans="2:35" s="108" customFormat="1" ht="9" customHeight="1">
      <c r="B48" s="547"/>
      <c r="C48" s="76"/>
      <c r="D48" s="163"/>
      <c r="E48" s="161" t="s">
        <v>329</v>
      </c>
      <c r="F48" s="181" t="s">
        <v>258</v>
      </c>
      <c r="G48" s="189">
        <v>1.7374145731061701</v>
      </c>
      <c r="H48" s="190">
        <v>1.8717145436202411</v>
      </c>
      <c r="I48" s="190">
        <v>2.5454210089458638</v>
      </c>
      <c r="J48" s="190">
        <v>2.1887015675835548</v>
      </c>
      <c r="K48" s="190">
        <v>1.2399256044637323</v>
      </c>
      <c r="L48" s="190">
        <v>2.2450888681010288</v>
      </c>
      <c r="M48" s="190">
        <v>2.6477441220080493</v>
      </c>
      <c r="N48" s="190">
        <v>2.0258293238794631</v>
      </c>
      <c r="O48" s="190">
        <v>2.3529411764705883</v>
      </c>
      <c r="P48" s="190">
        <v>2.0210185933710592</v>
      </c>
      <c r="Q48" s="190">
        <v>1.0000751936235808</v>
      </c>
      <c r="R48" s="190">
        <v>0.83905415713196041</v>
      </c>
      <c r="S48" s="190">
        <v>1.3748854262144821</v>
      </c>
      <c r="T48" s="190">
        <v>2.1248339973439574</v>
      </c>
      <c r="U48" s="190">
        <v>0.76923076923076927</v>
      </c>
      <c r="V48" s="190">
        <v>1.0076582023377669</v>
      </c>
      <c r="W48" s="190">
        <v>1.6438356164383561</v>
      </c>
      <c r="X48" s="190">
        <v>0.3669724770642202</v>
      </c>
      <c r="Y48" s="190">
        <v>0.49937578027465668</v>
      </c>
      <c r="Z48" s="190">
        <v>0.54112554112554112</v>
      </c>
      <c r="AA48" s="190">
        <v>0.50335570469798652</v>
      </c>
      <c r="AB48" s="190">
        <v>0.64456721915285453</v>
      </c>
      <c r="AC48" s="190">
        <v>1.235657546337158</v>
      </c>
      <c r="AD48" s="190">
        <v>0.54907343857240909</v>
      </c>
      <c r="AE48" s="191">
        <v>0.10245901639344263</v>
      </c>
      <c r="AF48" s="193"/>
      <c r="AG48" s="127" t="s">
        <v>329</v>
      </c>
      <c r="AH48" s="135"/>
      <c r="AI48" s="547"/>
    </row>
    <row r="49" spans="2:35" s="79" customFormat="1" ht="9" customHeight="1">
      <c r="B49" s="547"/>
      <c r="C49" s="76"/>
      <c r="D49" s="163"/>
      <c r="E49" s="161" t="s">
        <v>330</v>
      </c>
      <c r="F49" s="90" t="s">
        <v>259</v>
      </c>
      <c r="G49" s="189">
        <v>1.1743189912407355</v>
      </c>
      <c r="H49" s="190">
        <v>1.2557744384856371</v>
      </c>
      <c r="I49" s="190">
        <v>1.8721755971594578</v>
      </c>
      <c r="J49" s="190">
        <v>1.4123040520556047</v>
      </c>
      <c r="K49" s="190">
        <v>1.4259144451332921</v>
      </c>
      <c r="L49" s="190">
        <v>1.028999064546305</v>
      </c>
      <c r="M49" s="190">
        <v>1.7157381910612157</v>
      </c>
      <c r="N49" s="190">
        <v>1.316789060521651</v>
      </c>
      <c r="O49" s="190">
        <v>1.0695187165775399</v>
      </c>
      <c r="P49" s="190">
        <v>1.131770412287793</v>
      </c>
      <c r="Q49" s="190">
        <v>0.59402962628769085</v>
      </c>
      <c r="R49" s="190">
        <v>0.53394355453852027</v>
      </c>
      <c r="S49" s="190">
        <v>0.91659028414298804</v>
      </c>
      <c r="T49" s="190">
        <v>1.7264276228419653</v>
      </c>
      <c r="U49" s="190">
        <v>0.38461538461538464</v>
      </c>
      <c r="V49" s="190">
        <v>0.92704554615074564</v>
      </c>
      <c r="W49" s="190">
        <v>0.61643835616438358</v>
      </c>
      <c r="X49" s="190">
        <v>0.1834862385321101</v>
      </c>
      <c r="Y49" s="190">
        <v>0.49937578027465668</v>
      </c>
      <c r="Z49" s="190">
        <v>0.21645021645021645</v>
      </c>
      <c r="AA49" s="190">
        <v>0.16778523489932887</v>
      </c>
      <c r="AB49" s="190">
        <v>0.36832412523020258</v>
      </c>
      <c r="AC49" s="190">
        <v>0.17652250661959401</v>
      </c>
      <c r="AD49" s="190">
        <v>0.41180507892930684</v>
      </c>
      <c r="AE49" s="191">
        <v>0.30737704918032788</v>
      </c>
      <c r="AF49" s="192"/>
      <c r="AG49" s="127" t="s">
        <v>330</v>
      </c>
      <c r="AH49" s="122"/>
      <c r="AI49" s="547"/>
    </row>
    <row r="50" spans="2:35" s="79" customFormat="1" ht="9" customHeight="1">
      <c r="B50" s="547"/>
      <c r="C50" s="76"/>
      <c r="D50" s="163"/>
      <c r="E50" s="161" t="s">
        <v>331</v>
      </c>
      <c r="F50" s="91" t="s">
        <v>74</v>
      </c>
      <c r="G50" s="189">
        <v>2.4328616806237364</v>
      </c>
      <c r="H50" s="190">
        <v>2.5699569903892105</v>
      </c>
      <c r="I50" s="190">
        <v>3.4031172184819698</v>
      </c>
      <c r="J50" s="190">
        <v>3.1351671103223899</v>
      </c>
      <c r="K50" s="190">
        <v>3.5337879727216368</v>
      </c>
      <c r="L50" s="190">
        <v>3.648269410664172</v>
      </c>
      <c r="M50" s="190">
        <v>3.7703876297394618</v>
      </c>
      <c r="N50" s="190">
        <v>2.4816409217523425</v>
      </c>
      <c r="O50" s="190">
        <v>2.6737967914438503</v>
      </c>
      <c r="P50" s="190">
        <v>2.1827000808407435</v>
      </c>
      <c r="Q50" s="190">
        <v>1.3158884126626063</v>
      </c>
      <c r="R50" s="190">
        <v>2.0594965675057209</v>
      </c>
      <c r="S50" s="190">
        <v>1.9248395967002749</v>
      </c>
      <c r="T50" s="190">
        <v>2.2576361221779551</v>
      </c>
      <c r="U50" s="190">
        <v>1.5384615384615385</v>
      </c>
      <c r="V50" s="190">
        <v>1.8540910923014913</v>
      </c>
      <c r="W50" s="190">
        <v>1.3698630136986301</v>
      </c>
      <c r="X50" s="190">
        <v>0.55045871559633031</v>
      </c>
      <c r="Y50" s="190">
        <v>0.62421972534332082</v>
      </c>
      <c r="Z50" s="190">
        <v>0.97402597402597402</v>
      </c>
      <c r="AA50" s="190">
        <v>0.33557046979865773</v>
      </c>
      <c r="AB50" s="190">
        <v>0.36832412523020258</v>
      </c>
      <c r="AC50" s="190">
        <v>0.97087378640776689</v>
      </c>
      <c r="AD50" s="190">
        <v>1.0295126973232669</v>
      </c>
      <c r="AE50" s="191">
        <v>1.331967213114754</v>
      </c>
      <c r="AF50" s="192"/>
      <c r="AG50" s="127" t="s">
        <v>331</v>
      </c>
      <c r="AH50" s="122"/>
      <c r="AI50" s="547"/>
    </row>
    <row r="51" spans="2:35" s="79" customFormat="1" ht="9" customHeight="1">
      <c r="B51" s="547"/>
      <c r="C51" s="76"/>
      <c r="D51" s="163"/>
      <c r="E51" s="161" t="s">
        <v>332</v>
      </c>
      <c r="F51" s="90" t="s">
        <v>260</v>
      </c>
      <c r="G51" s="189">
        <v>3.8069111560304165</v>
      </c>
      <c r="H51" s="190">
        <v>3.9213083417405619</v>
      </c>
      <c r="I51" s="190">
        <v>5.6903071105782539</v>
      </c>
      <c r="J51" s="190">
        <v>4.3404318249038747</v>
      </c>
      <c r="K51" s="190">
        <v>5.7036577805331685</v>
      </c>
      <c r="L51" s="190">
        <v>4.1159962581852199</v>
      </c>
      <c r="M51" s="190">
        <v>4.5117559839017156</v>
      </c>
      <c r="N51" s="190">
        <v>2.912129653076728</v>
      </c>
      <c r="O51" s="190">
        <v>7.5935828877005358</v>
      </c>
      <c r="P51" s="190">
        <v>4.2037186742118031</v>
      </c>
      <c r="Q51" s="190">
        <v>2.0527859237536656</v>
      </c>
      <c r="R51" s="190">
        <v>1.9832189168573606</v>
      </c>
      <c r="S51" s="190">
        <v>3.1164069660861595</v>
      </c>
      <c r="T51" s="190">
        <v>2.6560424966799467</v>
      </c>
      <c r="U51" s="190">
        <v>1.7307692307692308</v>
      </c>
      <c r="V51" s="190">
        <v>3.1035872632003225</v>
      </c>
      <c r="W51" s="190">
        <v>2.4657534246575343</v>
      </c>
      <c r="X51" s="190">
        <v>1.2844036697247707</v>
      </c>
      <c r="Y51" s="190">
        <v>1.2484394506866416</v>
      </c>
      <c r="Z51" s="190">
        <v>1.83982683982684</v>
      </c>
      <c r="AA51" s="190">
        <v>0.33557046979865773</v>
      </c>
      <c r="AB51" s="190">
        <v>1.2891344383057091</v>
      </c>
      <c r="AC51" s="190">
        <v>1.6769638128861428</v>
      </c>
      <c r="AD51" s="190">
        <v>3.0885380919698009</v>
      </c>
      <c r="AE51" s="191">
        <v>1.5368852459016393</v>
      </c>
      <c r="AF51" s="192"/>
      <c r="AG51" s="127" t="s">
        <v>332</v>
      </c>
      <c r="AH51" s="122"/>
      <c r="AI51" s="547"/>
    </row>
    <row r="52" spans="2:35" s="79" customFormat="1" ht="9" customHeight="1">
      <c r="B52" s="547"/>
      <c r="C52" s="76"/>
      <c r="D52" s="163"/>
      <c r="E52" s="161" t="s">
        <v>333</v>
      </c>
      <c r="F52" s="91" t="s">
        <v>78</v>
      </c>
      <c r="G52" s="189">
        <v>2.7721628645682932</v>
      </c>
      <c r="H52" s="190">
        <v>2.8593426432326234</v>
      </c>
      <c r="I52" s="190">
        <v>3.3293368993820898</v>
      </c>
      <c r="J52" s="190">
        <v>3.4309375924282759</v>
      </c>
      <c r="K52" s="190">
        <v>4.0297582145071296</v>
      </c>
      <c r="L52" s="190">
        <v>3.8353601496725913</v>
      </c>
      <c r="M52" s="190">
        <v>3.7068417708112684</v>
      </c>
      <c r="N52" s="190">
        <v>2.912129653076728</v>
      </c>
      <c r="O52" s="190">
        <v>4.0641711229946527</v>
      </c>
      <c r="P52" s="190">
        <v>2.4252223120452707</v>
      </c>
      <c r="Q52" s="190">
        <v>1.8948793142341529</v>
      </c>
      <c r="R52" s="190">
        <v>1.7543859649122806</v>
      </c>
      <c r="S52" s="190">
        <v>2.474793767186068</v>
      </c>
      <c r="T52" s="190">
        <v>1.9920318725099602</v>
      </c>
      <c r="U52" s="190">
        <v>1.7307692307692308</v>
      </c>
      <c r="V52" s="190">
        <v>2.5392986698911728</v>
      </c>
      <c r="W52" s="190">
        <v>2.3287671232876712</v>
      </c>
      <c r="X52" s="190">
        <v>1.6513761467889909</v>
      </c>
      <c r="Y52" s="190">
        <v>0.87390761548064921</v>
      </c>
      <c r="Z52" s="190">
        <v>1.5151515151515151</v>
      </c>
      <c r="AA52" s="190">
        <v>1.5100671140939599</v>
      </c>
      <c r="AB52" s="190">
        <v>0.92081031307550654</v>
      </c>
      <c r="AC52" s="190">
        <v>2.0300088261253313</v>
      </c>
      <c r="AD52" s="190">
        <v>2.0247083047357584</v>
      </c>
      <c r="AE52" s="191">
        <v>1.639344262295082</v>
      </c>
      <c r="AF52" s="192"/>
      <c r="AG52" s="127" t="s">
        <v>333</v>
      </c>
      <c r="AH52" s="122"/>
      <c r="AI52" s="547"/>
    </row>
    <row r="53" spans="2:35" s="79" customFormat="1" ht="9" customHeight="1">
      <c r="B53" s="547"/>
      <c r="C53" s="76"/>
      <c r="D53" s="163"/>
      <c r="E53" s="161" t="s">
        <v>334</v>
      </c>
      <c r="F53" s="181" t="s">
        <v>335</v>
      </c>
      <c r="G53" s="189">
        <v>5.8042159976898642</v>
      </c>
      <c r="H53" s="190">
        <v>6.1992247650400891</v>
      </c>
      <c r="I53" s="190">
        <v>8.1435027206492663</v>
      </c>
      <c r="J53" s="190">
        <v>8.1410825199645078</v>
      </c>
      <c r="K53" s="190">
        <v>6.5716057036577809</v>
      </c>
      <c r="L53" s="190">
        <v>7.7642656688493918</v>
      </c>
      <c r="M53" s="190">
        <v>7.646685024359245</v>
      </c>
      <c r="N53" s="190">
        <v>10.483666751076221</v>
      </c>
      <c r="O53" s="190">
        <v>9.4117647058823533</v>
      </c>
      <c r="P53" s="190">
        <v>3.9611964430072755</v>
      </c>
      <c r="Q53" s="190">
        <v>2.6392961876832843</v>
      </c>
      <c r="R53" s="190">
        <v>3.4324942791762014</v>
      </c>
      <c r="S53" s="190">
        <v>6.232813932172319</v>
      </c>
      <c r="T53" s="190">
        <v>4.2496679946879148</v>
      </c>
      <c r="U53" s="190">
        <v>3.0769230769230771</v>
      </c>
      <c r="V53" s="190">
        <v>4.1918581217251107</v>
      </c>
      <c r="W53" s="190">
        <v>2.054794520547945</v>
      </c>
      <c r="X53" s="190">
        <v>0.55045871559633031</v>
      </c>
      <c r="Y53" s="190">
        <v>0.62421972534332082</v>
      </c>
      <c r="Z53" s="190">
        <v>1.5151515151515151</v>
      </c>
      <c r="AA53" s="190">
        <v>0.58724832214765099</v>
      </c>
      <c r="AB53" s="190">
        <v>0.64456721915285453</v>
      </c>
      <c r="AC53" s="190">
        <v>1.7652250661959399</v>
      </c>
      <c r="AD53" s="190">
        <v>2.2992450240219631</v>
      </c>
      <c r="AE53" s="191">
        <v>1.0245901639344261</v>
      </c>
      <c r="AF53" s="192"/>
      <c r="AG53" s="127" t="s">
        <v>334</v>
      </c>
      <c r="AH53" s="122"/>
      <c r="AI53" s="547"/>
    </row>
    <row r="54" spans="2:35" s="79" customFormat="1" ht="9" customHeight="1">
      <c r="B54" s="547"/>
      <c r="C54" s="76"/>
      <c r="D54" s="163"/>
      <c r="E54" s="161" t="s">
        <v>336</v>
      </c>
      <c r="F54" s="181" t="s">
        <v>82</v>
      </c>
      <c r="G54" s="189">
        <v>8.1167581095389352</v>
      </c>
      <c r="H54" s="190">
        <v>8.5700631869590609</v>
      </c>
      <c r="I54" s="190">
        <v>11.814073595868301</v>
      </c>
      <c r="J54" s="190">
        <v>9.7530316474415866</v>
      </c>
      <c r="K54" s="190">
        <v>9.9194048357098588</v>
      </c>
      <c r="L54" s="190">
        <v>10.757717492984098</v>
      </c>
      <c r="M54" s="190">
        <v>9.4895149332768476</v>
      </c>
      <c r="N54" s="190">
        <v>10.281083818688277</v>
      </c>
      <c r="O54" s="190">
        <v>9.4117647058823533</v>
      </c>
      <c r="P54" s="190">
        <v>8.2457558609539205</v>
      </c>
      <c r="Q54" s="190">
        <v>4.7221595608692386</v>
      </c>
      <c r="R54" s="190">
        <v>5.6445461479786418</v>
      </c>
      <c r="S54" s="190">
        <v>6.5077910174152152</v>
      </c>
      <c r="T54" s="190">
        <v>7.569721115537849</v>
      </c>
      <c r="U54" s="190">
        <v>6.3461538461538458</v>
      </c>
      <c r="V54" s="190">
        <v>5.0382910116888349</v>
      </c>
      <c r="W54" s="190">
        <v>5.3424657534246576</v>
      </c>
      <c r="X54" s="190">
        <v>2.7522935779816518</v>
      </c>
      <c r="Y54" s="190">
        <v>2.3720349563046192</v>
      </c>
      <c r="Z54" s="190">
        <v>2.9220779220779218</v>
      </c>
      <c r="AA54" s="190">
        <v>2.6006711409395975</v>
      </c>
      <c r="AB54" s="190">
        <v>2.85451197053407</v>
      </c>
      <c r="AC54" s="190">
        <v>5.9135039717563984</v>
      </c>
      <c r="AD54" s="190">
        <v>4.1866849691146193</v>
      </c>
      <c r="AE54" s="191">
        <v>2.3565573770491803</v>
      </c>
      <c r="AF54" s="192"/>
      <c r="AG54" s="127" t="s">
        <v>336</v>
      </c>
      <c r="AH54" s="122"/>
      <c r="AI54" s="547"/>
    </row>
    <row r="55" spans="2:35" s="79" customFormat="1" ht="9" customHeight="1">
      <c r="B55" s="547"/>
      <c r="C55" s="76"/>
      <c r="D55" s="163"/>
      <c r="E55" s="161" t="s">
        <v>337</v>
      </c>
      <c r="F55" s="181" t="s">
        <v>338</v>
      </c>
      <c r="G55" s="189">
        <v>1.2946385600154009</v>
      </c>
      <c r="H55" s="190">
        <v>1.2186056390378592</v>
      </c>
      <c r="I55" s="190">
        <v>1.1251498662731718</v>
      </c>
      <c r="J55" s="190">
        <v>1.3531499556344277</v>
      </c>
      <c r="K55" s="190">
        <v>1.3019218846869189</v>
      </c>
      <c r="L55" s="190">
        <v>1.8709073900841908</v>
      </c>
      <c r="M55" s="190">
        <v>1.1861893666596059</v>
      </c>
      <c r="N55" s="190">
        <v>1.3421119270701443</v>
      </c>
      <c r="O55" s="190">
        <v>1.4973262032085561</v>
      </c>
      <c r="P55" s="190">
        <v>1.5359741309620047</v>
      </c>
      <c r="Q55" s="190">
        <v>1.1579818031430935</v>
      </c>
      <c r="R55" s="190">
        <v>1.2967200610221206</v>
      </c>
      <c r="S55" s="190">
        <v>1.5582034830430798</v>
      </c>
      <c r="T55" s="190">
        <v>1.7264276228419653</v>
      </c>
      <c r="U55" s="190">
        <v>0.96153846153846156</v>
      </c>
      <c r="V55" s="190">
        <v>0.76582023377670294</v>
      </c>
      <c r="W55" s="190">
        <v>0.82191780821917804</v>
      </c>
      <c r="X55" s="190">
        <v>1.1009174311926606</v>
      </c>
      <c r="Y55" s="190">
        <v>0.62421972534332082</v>
      </c>
      <c r="Z55" s="190">
        <v>1.5151515151515151</v>
      </c>
      <c r="AA55" s="190">
        <v>1.174496644295302</v>
      </c>
      <c r="AB55" s="190">
        <v>1.0128913443830572</v>
      </c>
      <c r="AC55" s="190">
        <v>1.8534863195057367</v>
      </c>
      <c r="AD55" s="190">
        <v>1.5785861358956761</v>
      </c>
      <c r="AE55" s="191">
        <v>3.3811475409836067</v>
      </c>
      <c r="AF55" s="192"/>
      <c r="AG55" s="127" t="s">
        <v>337</v>
      </c>
      <c r="AH55" s="122"/>
      <c r="AI55" s="547"/>
    </row>
    <row r="56" spans="2:35" s="79" customFormat="1" ht="9" customHeight="1">
      <c r="B56" s="547"/>
      <c r="C56" s="76"/>
      <c r="D56" s="163"/>
      <c r="E56" s="161" t="s">
        <v>339</v>
      </c>
      <c r="F56" s="167" t="s">
        <v>83</v>
      </c>
      <c r="G56" s="189">
        <v>5.9004716527095971</v>
      </c>
      <c r="H56" s="190">
        <v>6.0452397387564378</v>
      </c>
      <c r="I56" s="190">
        <v>7.2028036521257954</v>
      </c>
      <c r="J56" s="190">
        <v>5.9597752144336003</v>
      </c>
      <c r="K56" s="190">
        <v>7.005579665220087</v>
      </c>
      <c r="L56" s="190">
        <v>5.6127221702525727</v>
      </c>
      <c r="M56" s="190">
        <v>5.2319423850879048</v>
      </c>
      <c r="N56" s="190">
        <v>6.3560395036718162</v>
      </c>
      <c r="O56" s="190">
        <v>5.668449197860963</v>
      </c>
      <c r="P56" s="190">
        <v>6.6289409862570734</v>
      </c>
      <c r="Q56" s="190">
        <v>5.1883600270697041</v>
      </c>
      <c r="R56" s="190">
        <v>6.7124332570556833</v>
      </c>
      <c r="S56" s="190">
        <v>6.232813932172319</v>
      </c>
      <c r="T56" s="190">
        <v>7.9681274900398407</v>
      </c>
      <c r="U56" s="190">
        <v>6.9230769230769234</v>
      </c>
      <c r="V56" s="190">
        <v>4.997984683595325</v>
      </c>
      <c r="W56" s="190">
        <v>7.6712328767123292</v>
      </c>
      <c r="X56" s="190">
        <v>3.1192660550458715</v>
      </c>
      <c r="Y56" s="190">
        <v>2.7465667915106118</v>
      </c>
      <c r="Z56" s="190">
        <v>4.4372294372294379</v>
      </c>
      <c r="AA56" s="190">
        <v>1.8456375838926176</v>
      </c>
      <c r="AB56" s="190">
        <v>3.4990791896869244</v>
      </c>
      <c r="AC56" s="190">
        <v>5.4721977052074138</v>
      </c>
      <c r="AD56" s="190">
        <v>4.9073438572409058</v>
      </c>
      <c r="AE56" s="191">
        <v>3.278688524590164</v>
      </c>
      <c r="AF56" s="192"/>
      <c r="AG56" s="127" t="s">
        <v>339</v>
      </c>
      <c r="AH56" s="122"/>
      <c r="AI56" s="547"/>
    </row>
    <row r="57" spans="2:35" s="79" customFormat="1" ht="9" customHeight="1">
      <c r="B57" s="547"/>
      <c r="C57" s="76"/>
      <c r="D57" s="163"/>
      <c r="E57" s="161" t="s">
        <v>340</v>
      </c>
      <c r="F57" s="168" t="s">
        <v>84</v>
      </c>
      <c r="G57" s="189">
        <v>6.6536721532390031</v>
      </c>
      <c r="H57" s="190">
        <v>6.9505654967344555</v>
      </c>
      <c r="I57" s="190">
        <v>7.3688093701005251</v>
      </c>
      <c r="J57" s="190">
        <v>7.6456669624371489</v>
      </c>
      <c r="K57" s="190">
        <v>4.0917544947303162</v>
      </c>
      <c r="L57" s="190">
        <v>10.47708138447147</v>
      </c>
      <c r="M57" s="190">
        <v>6.5875873755560272</v>
      </c>
      <c r="N57" s="190">
        <v>10.686249683464167</v>
      </c>
      <c r="O57" s="190">
        <v>6.0962566844919781</v>
      </c>
      <c r="P57" s="190">
        <v>5.3354890864995959</v>
      </c>
      <c r="Q57" s="190">
        <v>5.9026994510865478</v>
      </c>
      <c r="R57" s="190">
        <v>5.2631578947368416</v>
      </c>
      <c r="S57" s="190">
        <v>4.1246562786434469</v>
      </c>
      <c r="T57" s="190">
        <v>6.1088977423638777</v>
      </c>
      <c r="U57" s="190">
        <v>3.2692307692307696</v>
      </c>
      <c r="V57" s="190">
        <v>18.500604594921402</v>
      </c>
      <c r="W57" s="190">
        <v>3.7671232876712328</v>
      </c>
      <c r="X57" s="190">
        <v>1.6513761467889909</v>
      </c>
      <c r="Y57" s="190">
        <v>2.1223470661672907</v>
      </c>
      <c r="Z57" s="190">
        <v>2.5974025974025974</v>
      </c>
      <c r="AA57" s="190">
        <v>0.92281879194630878</v>
      </c>
      <c r="AB57" s="190">
        <v>1.1049723756906076</v>
      </c>
      <c r="AC57" s="190">
        <v>1.8534863195057367</v>
      </c>
      <c r="AD57" s="190">
        <v>3.8778311599176392</v>
      </c>
      <c r="AE57" s="191">
        <v>3.4836065573770489</v>
      </c>
      <c r="AF57" s="192"/>
      <c r="AG57" s="127" t="s">
        <v>340</v>
      </c>
      <c r="AH57" s="122"/>
      <c r="AI57" s="547"/>
    </row>
    <row r="58" spans="2:35" s="79" customFormat="1" ht="3" customHeight="1">
      <c r="B58" s="102"/>
      <c r="C58" s="102"/>
      <c r="D58" s="103"/>
      <c r="E58" s="103"/>
      <c r="F58" s="103"/>
      <c r="G58" s="194"/>
      <c r="H58" s="195"/>
      <c r="I58" s="195"/>
      <c r="J58" s="195"/>
      <c r="K58" s="195"/>
      <c r="L58" s="195"/>
      <c r="M58" s="195"/>
      <c r="N58" s="195"/>
      <c r="O58" s="195"/>
      <c r="P58" s="19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96"/>
      <c r="AF58" s="192"/>
      <c r="AG58" s="197"/>
      <c r="AH58" s="122"/>
      <c r="AI58" s="102"/>
    </row>
    <row r="59" spans="2:35" s="79" customFormat="1" ht="9" customHeight="1">
      <c r="B59" s="547" t="s">
        <v>121</v>
      </c>
      <c r="C59" s="113"/>
      <c r="D59" s="548" t="s">
        <v>59</v>
      </c>
      <c r="E59" s="548"/>
      <c r="F59" s="548"/>
      <c r="G59" s="189" t="e">
        <f>+第１３表!G66/#REF!*100</f>
        <v>#REF!</v>
      </c>
      <c r="H59" s="190">
        <v>12.918920465928279</v>
      </c>
      <c r="I59" s="190">
        <v>1.9598515840547996</v>
      </c>
      <c r="J59" s="190">
        <v>2.8895274584929758</v>
      </c>
      <c r="K59" s="190">
        <v>5.6840713813615338</v>
      </c>
      <c r="L59" s="190">
        <v>2.4144869215291749</v>
      </c>
      <c r="M59" s="190">
        <v>1.9724770642201837</v>
      </c>
      <c r="N59" s="190">
        <v>2.5754638604264746</v>
      </c>
      <c r="O59" s="190">
        <v>2.7654867256637168</v>
      </c>
      <c r="P59" s="190">
        <v>4.1884816753926701</v>
      </c>
      <c r="Q59" s="190">
        <v>33.154091749285833</v>
      </c>
      <c r="R59" s="190">
        <v>31.090289608177173</v>
      </c>
      <c r="S59" s="190">
        <v>14.21161825726141</v>
      </c>
      <c r="T59" s="190">
        <v>9.5447870778267259</v>
      </c>
      <c r="U59" s="190">
        <v>13.008130081300814</v>
      </c>
      <c r="V59" s="190">
        <v>20.65491183879093</v>
      </c>
      <c r="W59" s="190">
        <v>17.904903417533433</v>
      </c>
      <c r="X59" s="190">
        <v>50.684931506849317</v>
      </c>
      <c r="Y59" s="190">
        <v>54.910096818810516</v>
      </c>
      <c r="Z59" s="190">
        <v>43.574766355140184</v>
      </c>
      <c r="AA59" s="190">
        <v>63.901147396293027</v>
      </c>
      <c r="AB59" s="190">
        <v>54.237288135593218</v>
      </c>
      <c r="AC59" s="190">
        <v>36.505032021957909</v>
      </c>
      <c r="AD59" s="190">
        <v>33.887043189368768</v>
      </c>
      <c r="AE59" s="191">
        <v>51.450053705692802</v>
      </c>
      <c r="AF59" s="192"/>
      <c r="AG59" s="182" t="s">
        <v>205</v>
      </c>
      <c r="AH59" s="122"/>
      <c r="AI59" s="547" t="s">
        <v>121</v>
      </c>
    </row>
    <row r="60" spans="2:35" s="79" customFormat="1" ht="9" customHeight="1">
      <c r="B60" s="547"/>
      <c r="C60" s="113"/>
      <c r="D60" s="160"/>
      <c r="E60" s="161" t="s">
        <v>316</v>
      </c>
      <c r="F60" s="181" t="s">
        <v>60</v>
      </c>
      <c r="G60" s="189">
        <v>15.318420984422385</v>
      </c>
      <c r="H60" s="190">
        <v>12.916058498611946</v>
      </c>
      <c r="I60" s="190">
        <v>1.9598515840547996</v>
      </c>
      <c r="J60" s="190">
        <v>2.8895274584929758</v>
      </c>
      <c r="K60" s="190">
        <v>5.6840713813615338</v>
      </c>
      <c r="L60" s="190">
        <v>2.4144869215291749</v>
      </c>
      <c r="M60" s="190">
        <v>1.9724770642201837</v>
      </c>
      <c r="N60" s="190">
        <v>2.5754638604264746</v>
      </c>
      <c r="O60" s="190">
        <v>2.7654867256637168</v>
      </c>
      <c r="P60" s="190">
        <v>4.1884816753926701</v>
      </c>
      <c r="Q60" s="190">
        <v>33.145689800033608</v>
      </c>
      <c r="R60" s="190">
        <v>31.090289608177173</v>
      </c>
      <c r="S60" s="190">
        <v>14.21161825726141</v>
      </c>
      <c r="T60" s="190">
        <v>9.5447870778267259</v>
      </c>
      <c r="U60" s="190">
        <v>12.804878048780488</v>
      </c>
      <c r="V60" s="190">
        <v>20.65491183879093</v>
      </c>
      <c r="W60" s="190">
        <v>17.904903417533433</v>
      </c>
      <c r="X60" s="190">
        <v>50.684931506849317</v>
      </c>
      <c r="Y60" s="190">
        <v>54.910096818810516</v>
      </c>
      <c r="Z60" s="190">
        <v>43.574766355140184</v>
      </c>
      <c r="AA60" s="190">
        <v>63.901147396293027</v>
      </c>
      <c r="AB60" s="190">
        <v>54.237288135593218</v>
      </c>
      <c r="AC60" s="190">
        <v>36.505032021957909</v>
      </c>
      <c r="AD60" s="190">
        <v>33.887043189368768</v>
      </c>
      <c r="AE60" s="191">
        <v>51.450053705692802</v>
      </c>
      <c r="AF60" s="192"/>
      <c r="AG60" s="127" t="s">
        <v>316</v>
      </c>
      <c r="AH60" s="122"/>
      <c r="AI60" s="547"/>
    </row>
    <row r="61" spans="2:35" s="79" customFormat="1" ht="9" customHeight="1">
      <c r="B61" s="547"/>
      <c r="C61" s="113"/>
      <c r="D61" s="160"/>
      <c r="E61" s="161"/>
      <c r="F61" s="181" t="s">
        <v>61</v>
      </c>
      <c r="G61" s="189">
        <v>15.292501490370908</v>
      </c>
      <c r="H61" s="190">
        <v>12.887438825448614</v>
      </c>
      <c r="I61" s="190">
        <v>1.9408238987727144</v>
      </c>
      <c r="J61" s="190">
        <v>2.8496168582375478</v>
      </c>
      <c r="K61" s="190">
        <v>5.5518836748182423</v>
      </c>
      <c r="L61" s="190">
        <v>2.3138832997987926</v>
      </c>
      <c r="M61" s="190">
        <v>1.9495412844036699</v>
      </c>
      <c r="N61" s="190">
        <v>2.547770700636943</v>
      </c>
      <c r="O61" s="190">
        <v>2.7654867256637168</v>
      </c>
      <c r="P61" s="190">
        <v>4.1884816753926701</v>
      </c>
      <c r="Q61" s="190">
        <v>33.120483952276928</v>
      </c>
      <c r="R61" s="190">
        <v>31.090289608177173</v>
      </c>
      <c r="S61" s="190">
        <v>14.21161825726141</v>
      </c>
      <c r="T61" s="190">
        <v>9.5447870778267259</v>
      </c>
      <c r="U61" s="190">
        <v>12.804878048780488</v>
      </c>
      <c r="V61" s="190">
        <v>20.604534005037785</v>
      </c>
      <c r="W61" s="190">
        <v>17.830609212481427</v>
      </c>
      <c r="X61" s="190">
        <v>50.684931506849317</v>
      </c>
      <c r="Y61" s="190">
        <v>54.910096818810516</v>
      </c>
      <c r="Z61" s="190">
        <v>43.574766355140184</v>
      </c>
      <c r="AA61" s="190">
        <v>63.812886142983224</v>
      </c>
      <c r="AB61" s="190">
        <v>54.237288135593218</v>
      </c>
      <c r="AC61" s="190">
        <v>36.505032021957909</v>
      </c>
      <c r="AD61" s="190">
        <v>33.887043189368768</v>
      </c>
      <c r="AE61" s="191">
        <v>51.450053705692802</v>
      </c>
      <c r="AF61" s="192"/>
      <c r="AG61" s="127" t="s">
        <v>317</v>
      </c>
      <c r="AH61" s="122"/>
      <c r="AI61" s="547"/>
    </row>
    <row r="62" spans="2:35" s="79" customFormat="1" ht="9" customHeight="1">
      <c r="B62" s="547"/>
      <c r="C62" s="113"/>
      <c r="D62" s="160"/>
      <c r="E62" s="161" t="s">
        <v>318</v>
      </c>
      <c r="F62" s="181" t="s">
        <v>319</v>
      </c>
      <c r="G62" s="189">
        <v>2.5919494051476113E-3</v>
      </c>
      <c r="H62" s="190">
        <v>2.8619673163332473E-3</v>
      </c>
      <c r="I62" s="190" t="s">
        <v>9</v>
      </c>
      <c r="J62" s="190" t="s">
        <v>9</v>
      </c>
      <c r="K62" s="190" t="s">
        <v>9</v>
      </c>
      <c r="L62" s="190" t="s">
        <v>9</v>
      </c>
      <c r="M62" s="190" t="s">
        <v>9</v>
      </c>
      <c r="N62" s="190" t="s">
        <v>9</v>
      </c>
      <c r="O62" s="190" t="s">
        <v>9</v>
      </c>
      <c r="P62" s="190" t="s">
        <v>9</v>
      </c>
      <c r="Q62" s="190">
        <v>8.4019492522265163E-3</v>
      </c>
      <c r="R62" s="190" t="s">
        <v>9</v>
      </c>
      <c r="S62" s="190" t="s">
        <v>9</v>
      </c>
      <c r="T62" s="190" t="s">
        <v>9</v>
      </c>
      <c r="U62" s="190">
        <v>0.20325203252032523</v>
      </c>
      <c r="V62" s="190" t="s">
        <v>9</v>
      </c>
      <c r="W62" s="190" t="s">
        <v>9</v>
      </c>
      <c r="X62" s="190" t="s">
        <v>9</v>
      </c>
      <c r="Y62" s="190" t="s">
        <v>9</v>
      </c>
      <c r="Z62" s="190" t="s">
        <v>9</v>
      </c>
      <c r="AA62" s="190" t="s">
        <v>9</v>
      </c>
      <c r="AB62" s="190" t="s">
        <v>9</v>
      </c>
      <c r="AC62" s="190" t="s">
        <v>9</v>
      </c>
      <c r="AD62" s="190" t="s">
        <v>9</v>
      </c>
      <c r="AE62" s="191" t="s">
        <v>9</v>
      </c>
      <c r="AF62" s="192"/>
      <c r="AG62" s="127" t="s">
        <v>318</v>
      </c>
      <c r="AH62" s="122"/>
      <c r="AI62" s="547"/>
    </row>
    <row r="63" spans="2:35" s="79" customFormat="1" ht="9" customHeight="1">
      <c r="B63" s="547"/>
      <c r="C63" s="113"/>
      <c r="D63" s="163"/>
      <c r="E63" s="163"/>
      <c r="F63" s="163"/>
      <c r="G63" s="189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1"/>
      <c r="AF63" s="192"/>
      <c r="AG63" s="128"/>
      <c r="AH63" s="122"/>
      <c r="AI63" s="547"/>
    </row>
    <row r="64" spans="2:35" s="79" customFormat="1" ht="9" customHeight="1">
      <c r="B64" s="547"/>
      <c r="C64" s="113"/>
      <c r="D64" s="548" t="s">
        <v>62</v>
      </c>
      <c r="E64" s="548"/>
      <c r="F64" s="548"/>
      <c r="G64" s="189">
        <v>10.86285995697364</v>
      </c>
      <c r="H64" s="190">
        <v>10.801064651841676</v>
      </c>
      <c r="I64" s="190">
        <v>9.8087717629150415</v>
      </c>
      <c r="J64" s="190">
        <v>10.911558109833971</v>
      </c>
      <c r="K64" s="190">
        <v>11.434236615994713</v>
      </c>
      <c r="L64" s="190">
        <v>11.670020120724347</v>
      </c>
      <c r="M64" s="190">
        <v>10.825688073394495</v>
      </c>
      <c r="N64" s="190">
        <v>8.9171974522292992</v>
      </c>
      <c r="O64" s="190">
        <v>9.6238938053097343</v>
      </c>
      <c r="P64" s="190">
        <v>17.190226876090751</v>
      </c>
      <c r="Q64" s="190">
        <v>11.561082171063687</v>
      </c>
      <c r="R64" s="190">
        <v>12.095400340715502</v>
      </c>
      <c r="S64" s="190">
        <v>13.692946058091287</v>
      </c>
      <c r="T64" s="190">
        <v>13.215859030837004</v>
      </c>
      <c r="U64" s="190">
        <v>18.292682926829269</v>
      </c>
      <c r="V64" s="190">
        <v>11.083123425692696</v>
      </c>
      <c r="W64" s="190">
        <v>17.682020802377416</v>
      </c>
      <c r="X64" s="190">
        <v>7.4363992172211351</v>
      </c>
      <c r="Y64" s="190">
        <v>10.235131396957122</v>
      </c>
      <c r="Z64" s="190">
        <v>11.915887850467289</v>
      </c>
      <c r="AA64" s="190">
        <v>7.6787290379523396</v>
      </c>
      <c r="AB64" s="190">
        <v>8.6864406779661021</v>
      </c>
      <c r="AC64" s="190">
        <v>7.4107959743824336</v>
      </c>
      <c r="AD64" s="190">
        <v>12.772240679217422</v>
      </c>
      <c r="AE64" s="191">
        <v>7.6262083780880774</v>
      </c>
      <c r="AF64" s="192"/>
      <c r="AG64" s="182" t="s">
        <v>207</v>
      </c>
      <c r="AH64" s="122"/>
      <c r="AI64" s="547"/>
    </row>
    <row r="65" spans="2:35" s="79" customFormat="1" ht="9" customHeight="1">
      <c r="B65" s="547"/>
      <c r="C65" s="113"/>
      <c r="D65" s="163"/>
      <c r="E65" s="161" t="s">
        <v>320</v>
      </c>
      <c r="F65" s="90" t="s">
        <v>63</v>
      </c>
      <c r="G65" s="189" t="s">
        <v>9</v>
      </c>
      <c r="H65" s="190" t="s">
        <v>9</v>
      </c>
      <c r="I65" s="190" t="s">
        <v>9</v>
      </c>
      <c r="J65" s="190" t="s">
        <v>9</v>
      </c>
      <c r="K65" s="190" t="s">
        <v>9</v>
      </c>
      <c r="L65" s="190" t="s">
        <v>9</v>
      </c>
      <c r="M65" s="190" t="s">
        <v>9</v>
      </c>
      <c r="N65" s="190" t="s">
        <v>9</v>
      </c>
      <c r="O65" s="190" t="s">
        <v>9</v>
      </c>
      <c r="P65" s="190" t="s">
        <v>9</v>
      </c>
      <c r="Q65" s="190" t="s">
        <v>9</v>
      </c>
      <c r="R65" s="190" t="s">
        <v>9</v>
      </c>
      <c r="S65" s="190" t="s">
        <v>9</v>
      </c>
      <c r="T65" s="190" t="s">
        <v>9</v>
      </c>
      <c r="U65" s="190" t="s">
        <v>9</v>
      </c>
      <c r="V65" s="190" t="s">
        <v>9</v>
      </c>
      <c r="W65" s="190" t="s">
        <v>9</v>
      </c>
      <c r="X65" s="190" t="s">
        <v>9</v>
      </c>
      <c r="Y65" s="190" t="s">
        <v>9</v>
      </c>
      <c r="Z65" s="190" t="s">
        <v>9</v>
      </c>
      <c r="AA65" s="190" t="s">
        <v>9</v>
      </c>
      <c r="AB65" s="190" t="s">
        <v>9</v>
      </c>
      <c r="AC65" s="190" t="s">
        <v>9</v>
      </c>
      <c r="AD65" s="190" t="s">
        <v>9</v>
      </c>
      <c r="AE65" s="191" t="s">
        <v>9</v>
      </c>
      <c r="AF65" s="192"/>
      <c r="AG65" s="127" t="s">
        <v>320</v>
      </c>
      <c r="AH65" s="122"/>
      <c r="AI65" s="547"/>
    </row>
    <row r="66" spans="2:35" s="79" customFormat="1" ht="9" customHeight="1">
      <c r="B66" s="547"/>
      <c r="C66" s="113"/>
      <c r="D66" s="163"/>
      <c r="E66" s="161" t="s">
        <v>321</v>
      </c>
      <c r="F66" s="181" t="s">
        <v>322</v>
      </c>
      <c r="G66" s="189">
        <v>1.7055027085871282</v>
      </c>
      <c r="H66" s="190">
        <v>1.6942846512692826</v>
      </c>
      <c r="I66" s="190">
        <v>1.6078394063362194</v>
      </c>
      <c r="J66" s="190">
        <v>1.6922094508301406</v>
      </c>
      <c r="K66" s="190">
        <v>2.2471910112359552</v>
      </c>
      <c r="L66" s="190">
        <v>1.5090543259557343</v>
      </c>
      <c r="M66" s="190">
        <v>1.5137614678899083</v>
      </c>
      <c r="N66" s="190">
        <v>1.5508169482137912</v>
      </c>
      <c r="O66" s="190">
        <v>1.6592920353982303</v>
      </c>
      <c r="P66" s="190">
        <v>2.2687609075043627</v>
      </c>
      <c r="Q66" s="190">
        <v>1.7728112922197952</v>
      </c>
      <c r="R66" s="190">
        <v>2.1294718909710393</v>
      </c>
      <c r="S66" s="190">
        <v>2.2821576763485476</v>
      </c>
      <c r="T66" s="190">
        <v>1.6152716593245229</v>
      </c>
      <c r="U66" s="190">
        <v>3.4552845528455287</v>
      </c>
      <c r="V66" s="190">
        <v>2.065491183879093</v>
      </c>
      <c r="W66" s="190">
        <v>1.9316493313521546</v>
      </c>
      <c r="X66" s="190">
        <v>2.5440313111545985</v>
      </c>
      <c r="Y66" s="190">
        <v>1.2448132780082988</v>
      </c>
      <c r="Z66" s="190">
        <v>1.9859813084112148</v>
      </c>
      <c r="AA66" s="190">
        <v>1.235657546337158</v>
      </c>
      <c r="AB66" s="190">
        <v>0.95338983050847459</v>
      </c>
      <c r="AC66" s="190">
        <v>0.64043915827996334</v>
      </c>
      <c r="AD66" s="190">
        <v>1.9195275009228498</v>
      </c>
      <c r="AE66" s="191">
        <v>1.5037593984962405</v>
      </c>
      <c r="AF66" s="192"/>
      <c r="AG66" s="127" t="s">
        <v>321</v>
      </c>
      <c r="AH66" s="122"/>
      <c r="AI66" s="547"/>
    </row>
    <row r="67" spans="2:35" s="79" customFormat="1" ht="9" customHeight="1">
      <c r="B67" s="547"/>
      <c r="C67" s="113"/>
      <c r="D67" s="163"/>
      <c r="E67" s="161" t="s">
        <v>323</v>
      </c>
      <c r="F67" s="181" t="s">
        <v>324</v>
      </c>
      <c r="G67" s="189">
        <v>9.1573572483865124</v>
      </c>
      <c r="H67" s="190">
        <v>9.1067800005723942</v>
      </c>
      <c r="I67" s="190">
        <v>8.2009323565788215</v>
      </c>
      <c r="J67" s="190">
        <v>9.2193486590038312</v>
      </c>
      <c r="K67" s="190">
        <v>9.1870456047587581</v>
      </c>
      <c r="L67" s="190">
        <v>10.160965794768611</v>
      </c>
      <c r="M67" s="190">
        <v>9.3119266055045884</v>
      </c>
      <c r="N67" s="190">
        <v>7.3663805040155088</v>
      </c>
      <c r="O67" s="190">
        <v>7.9646017699115044</v>
      </c>
      <c r="P67" s="190">
        <v>14.921465968586386</v>
      </c>
      <c r="Q67" s="190">
        <v>9.7882708788438926</v>
      </c>
      <c r="R67" s="190">
        <v>9.965928449744462</v>
      </c>
      <c r="S67" s="190">
        <v>11.410788381742739</v>
      </c>
      <c r="T67" s="190">
        <v>11.600587371512482</v>
      </c>
      <c r="U67" s="190">
        <v>14.83739837398374</v>
      </c>
      <c r="V67" s="190">
        <v>9.017632241813601</v>
      </c>
      <c r="W67" s="190">
        <v>15.750371471025259</v>
      </c>
      <c r="X67" s="190">
        <v>4.8923679060665357</v>
      </c>
      <c r="Y67" s="190">
        <v>8.9903181189488244</v>
      </c>
      <c r="Z67" s="190">
        <v>9.9299065420560737</v>
      </c>
      <c r="AA67" s="190">
        <v>6.4430714916151803</v>
      </c>
      <c r="AB67" s="190">
        <v>7.7330508474576272</v>
      </c>
      <c r="AC67" s="190">
        <v>6.7703568161024696</v>
      </c>
      <c r="AD67" s="190">
        <v>10.852713178294573</v>
      </c>
      <c r="AE67" s="191">
        <v>6.1224489795918364</v>
      </c>
      <c r="AF67" s="192"/>
      <c r="AG67" s="127" t="s">
        <v>323</v>
      </c>
      <c r="AH67" s="122"/>
      <c r="AI67" s="547"/>
    </row>
    <row r="68" spans="2:35" s="79" customFormat="1" ht="9" customHeight="1">
      <c r="B68" s="547"/>
      <c r="C68" s="113"/>
      <c r="D68" s="163"/>
      <c r="E68" s="163"/>
      <c r="F68" s="163"/>
      <c r="G68" s="189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1"/>
      <c r="AF68" s="192"/>
      <c r="AG68" s="128"/>
      <c r="AH68" s="122"/>
      <c r="AI68" s="547"/>
    </row>
    <row r="69" spans="2:35" s="119" customFormat="1" ht="9" customHeight="1">
      <c r="B69" s="547"/>
      <c r="C69" s="113"/>
      <c r="D69" s="548" t="s">
        <v>64</v>
      </c>
      <c r="E69" s="548"/>
      <c r="F69" s="548"/>
      <c r="G69" s="189">
        <v>73.816127109198831</v>
      </c>
      <c r="H69" s="190">
        <v>76.280014882230034</v>
      </c>
      <c r="I69" s="190">
        <v>88.231376653030154</v>
      </c>
      <c r="J69" s="190">
        <v>86.19891443167306</v>
      </c>
      <c r="K69" s="190">
        <v>82.88169200264376</v>
      </c>
      <c r="L69" s="190">
        <v>85.91549295774648</v>
      </c>
      <c r="M69" s="190">
        <v>87.201834862385326</v>
      </c>
      <c r="N69" s="190">
        <v>88.50733868734423</v>
      </c>
      <c r="O69" s="190">
        <v>87.610619469026545</v>
      </c>
      <c r="P69" s="190">
        <v>78.621291448516587</v>
      </c>
      <c r="Q69" s="190">
        <v>55.284826079650486</v>
      </c>
      <c r="R69" s="190">
        <v>56.814310051107327</v>
      </c>
      <c r="S69" s="190">
        <v>72.095435684647299</v>
      </c>
      <c r="T69" s="190">
        <v>77.239353891336265</v>
      </c>
      <c r="U69" s="190">
        <v>68.699186991869922</v>
      </c>
      <c r="V69" s="190">
        <v>68.261964735516372</v>
      </c>
      <c r="W69" s="190">
        <v>64.413075780089159</v>
      </c>
      <c r="X69" s="190">
        <v>41.878669275929546</v>
      </c>
      <c r="Y69" s="190">
        <v>34.854771784232362</v>
      </c>
      <c r="Z69" s="190">
        <v>44.509345794392523</v>
      </c>
      <c r="AA69" s="190">
        <v>28.420123565754636</v>
      </c>
      <c r="AB69" s="190">
        <v>37.076271186440678</v>
      </c>
      <c r="AC69" s="190">
        <v>56.084172003659646</v>
      </c>
      <c r="AD69" s="190">
        <v>53.340716131413799</v>
      </c>
      <c r="AE69" s="191">
        <v>40.923737916219125</v>
      </c>
      <c r="AF69" s="175"/>
      <c r="AG69" s="182" t="s">
        <v>209</v>
      </c>
      <c r="AH69" s="175"/>
      <c r="AI69" s="547"/>
    </row>
    <row r="70" spans="2:35" s="119" customFormat="1" ht="9" customHeight="1">
      <c r="B70" s="547"/>
      <c r="C70" s="113"/>
      <c r="D70" s="163"/>
      <c r="E70" s="161" t="s">
        <v>325</v>
      </c>
      <c r="F70" s="91" t="s">
        <v>65</v>
      </c>
      <c r="G70" s="189">
        <v>0.14774111609341384</v>
      </c>
      <c r="H70" s="190">
        <v>0.15168426776566213</v>
      </c>
      <c r="I70" s="190">
        <v>0.16173532489772618</v>
      </c>
      <c r="J70" s="190">
        <v>0.19955300127713921</v>
      </c>
      <c r="K70" s="190">
        <v>0.13218770654329146</v>
      </c>
      <c r="L70" s="190">
        <v>0.2012072434607646</v>
      </c>
      <c r="M70" s="190">
        <v>0.32110091743119268</v>
      </c>
      <c r="N70" s="190">
        <v>0.13846579894765992</v>
      </c>
      <c r="O70" s="190" t="s">
        <v>9</v>
      </c>
      <c r="P70" s="190">
        <v>0.17452006980802792</v>
      </c>
      <c r="Q70" s="190">
        <v>9.2421441774491686E-2</v>
      </c>
      <c r="R70" s="190">
        <v>0.17035775127768313</v>
      </c>
      <c r="S70" s="190">
        <v>0.1037344398340249</v>
      </c>
      <c r="T70" s="190">
        <v>0.14684287812041116</v>
      </c>
      <c r="U70" s="190">
        <v>0.40650406504065045</v>
      </c>
      <c r="V70" s="190">
        <v>0.20151133501259444</v>
      </c>
      <c r="W70" s="190" t="s">
        <v>9</v>
      </c>
      <c r="X70" s="190" t="s">
        <v>9</v>
      </c>
      <c r="Y70" s="190">
        <v>0.13831258644536654</v>
      </c>
      <c r="Z70" s="190" t="s">
        <v>9</v>
      </c>
      <c r="AA70" s="190" t="s">
        <v>9</v>
      </c>
      <c r="AB70" s="190" t="s">
        <v>9</v>
      </c>
      <c r="AC70" s="190" t="s">
        <v>9</v>
      </c>
      <c r="AD70" s="190">
        <v>0.11074197120708748</v>
      </c>
      <c r="AE70" s="191">
        <v>0.10741138560687433</v>
      </c>
      <c r="AG70" s="127" t="s">
        <v>325</v>
      </c>
      <c r="AI70" s="547"/>
    </row>
    <row r="71" spans="2:35" s="119" customFormat="1" ht="9" customHeight="1">
      <c r="B71" s="547"/>
      <c r="C71" s="113"/>
      <c r="D71" s="163"/>
      <c r="E71" s="161" t="s">
        <v>326</v>
      </c>
      <c r="F71" s="181" t="s">
        <v>215</v>
      </c>
      <c r="G71" s="189">
        <v>0.52875767865011281</v>
      </c>
      <c r="H71" s="190">
        <v>0.53518788815431728</v>
      </c>
      <c r="I71" s="190">
        <v>0.78013509656550284</v>
      </c>
      <c r="J71" s="190">
        <v>0.52681992337164751</v>
      </c>
      <c r="K71" s="190">
        <v>0.59484467944481167</v>
      </c>
      <c r="L71" s="190">
        <v>0.90543259557344069</v>
      </c>
      <c r="M71" s="190">
        <v>0.41284403669724773</v>
      </c>
      <c r="N71" s="190">
        <v>0.52617003600110779</v>
      </c>
      <c r="O71" s="190">
        <v>0.55309734513274333</v>
      </c>
      <c r="P71" s="190">
        <v>0.52356020942408377</v>
      </c>
      <c r="Q71" s="190">
        <v>0.32767602083683411</v>
      </c>
      <c r="R71" s="190">
        <v>0.34071550255536626</v>
      </c>
      <c r="S71" s="190">
        <v>0.2074688796680498</v>
      </c>
      <c r="T71" s="190">
        <v>0.29368575624082233</v>
      </c>
      <c r="U71" s="190" t="s">
        <v>9</v>
      </c>
      <c r="V71" s="190">
        <v>0.60453400503778332</v>
      </c>
      <c r="W71" s="190">
        <v>0.52005943536404153</v>
      </c>
      <c r="X71" s="190">
        <v>0.19569471624266144</v>
      </c>
      <c r="Y71" s="190" t="s">
        <v>9</v>
      </c>
      <c r="Z71" s="190">
        <v>0.11682242990654204</v>
      </c>
      <c r="AA71" s="190">
        <v>8.8261253309797005E-2</v>
      </c>
      <c r="AB71" s="190">
        <v>0.42372881355932202</v>
      </c>
      <c r="AC71" s="190">
        <v>0.45745654162854532</v>
      </c>
      <c r="AD71" s="190">
        <v>0.59062384643779986</v>
      </c>
      <c r="AE71" s="191">
        <v>0.10741138560687433</v>
      </c>
      <c r="AG71" s="127" t="s">
        <v>326</v>
      </c>
      <c r="AI71" s="547"/>
    </row>
    <row r="72" spans="2:35" s="119" customFormat="1" ht="9" customHeight="1">
      <c r="B72" s="547"/>
      <c r="C72" s="113"/>
      <c r="D72" s="163"/>
      <c r="E72" s="161" t="s">
        <v>327</v>
      </c>
      <c r="F72" s="181" t="s">
        <v>66</v>
      </c>
      <c r="G72" s="189">
        <v>0.9356937352582877</v>
      </c>
      <c r="H72" s="190">
        <v>0.94731118170630491</v>
      </c>
      <c r="I72" s="190">
        <v>0.91332889354010083</v>
      </c>
      <c r="J72" s="190">
        <v>1.1174968071519795</v>
      </c>
      <c r="K72" s="190">
        <v>1.1896893588896233</v>
      </c>
      <c r="L72" s="190">
        <v>1.4084507042253522</v>
      </c>
      <c r="M72" s="190">
        <v>1.1926605504587156</v>
      </c>
      <c r="N72" s="190">
        <v>0.91387427305455549</v>
      </c>
      <c r="O72" s="190">
        <v>0.77433628318584069</v>
      </c>
      <c r="P72" s="190">
        <v>1.3961605584642234</v>
      </c>
      <c r="Q72" s="190">
        <v>0.79818517896151908</v>
      </c>
      <c r="R72" s="190">
        <v>0.9369676320272573</v>
      </c>
      <c r="S72" s="190">
        <v>1.2448132780082988</v>
      </c>
      <c r="T72" s="190">
        <v>1.3215859030837005</v>
      </c>
      <c r="U72" s="190">
        <v>0.81300813008130091</v>
      </c>
      <c r="V72" s="190">
        <v>0.75566750629722923</v>
      </c>
      <c r="W72" s="190">
        <v>0.81723625557206547</v>
      </c>
      <c r="X72" s="190">
        <v>0.97847358121330719</v>
      </c>
      <c r="Y72" s="190">
        <v>0.9681881051175657</v>
      </c>
      <c r="Z72" s="190">
        <v>0.23364485981308408</v>
      </c>
      <c r="AA72" s="190">
        <v>0.26478375992939102</v>
      </c>
      <c r="AB72" s="190">
        <v>0.63559322033898313</v>
      </c>
      <c r="AC72" s="190">
        <v>0.91491308325709064</v>
      </c>
      <c r="AD72" s="190">
        <v>0.99667774086378735</v>
      </c>
      <c r="AE72" s="191">
        <v>0.32223415682062301</v>
      </c>
      <c r="AG72" s="127" t="s">
        <v>327</v>
      </c>
      <c r="AI72" s="547"/>
    </row>
    <row r="73" spans="2:35" s="119" customFormat="1" ht="9" customHeight="1">
      <c r="B73" s="547"/>
      <c r="C73" s="113"/>
      <c r="D73" s="163"/>
      <c r="E73" s="161" t="s">
        <v>328</v>
      </c>
      <c r="F73" s="181" t="s">
        <v>69</v>
      </c>
      <c r="G73" s="189">
        <v>17.454187294264013</v>
      </c>
      <c r="H73" s="190">
        <v>18.064737700695456</v>
      </c>
      <c r="I73" s="190">
        <v>19.712681952240509</v>
      </c>
      <c r="J73" s="190">
        <v>20.362388250319285</v>
      </c>
      <c r="K73" s="190">
        <v>19.695968274950427</v>
      </c>
      <c r="L73" s="190">
        <v>21.12676056338028</v>
      </c>
      <c r="M73" s="190">
        <v>21.605504587155963</v>
      </c>
      <c r="N73" s="190">
        <v>20.160620326779284</v>
      </c>
      <c r="O73" s="190">
        <v>20.243362831858409</v>
      </c>
      <c r="P73" s="190">
        <v>16.579406631762652</v>
      </c>
      <c r="Q73" s="190">
        <v>14.190892287010588</v>
      </c>
      <c r="R73" s="190">
        <v>13.287904599659283</v>
      </c>
      <c r="S73" s="190">
        <v>17.219917012448132</v>
      </c>
      <c r="T73" s="190">
        <v>19.676945668135097</v>
      </c>
      <c r="U73" s="190">
        <v>18.902439024390244</v>
      </c>
      <c r="V73" s="190">
        <v>16.926952141057935</v>
      </c>
      <c r="W73" s="190">
        <v>15.601783060921248</v>
      </c>
      <c r="X73" s="190">
        <v>13.111545988258316</v>
      </c>
      <c r="Y73" s="190">
        <v>8.7136929460580905</v>
      </c>
      <c r="Z73" s="190">
        <v>12.266355140186915</v>
      </c>
      <c r="AA73" s="190">
        <v>7.9435127978817297</v>
      </c>
      <c r="AB73" s="190">
        <v>10.381355932203389</v>
      </c>
      <c r="AC73" s="190">
        <v>15.64501372369625</v>
      </c>
      <c r="AD73" s="190">
        <v>12.550756736803248</v>
      </c>
      <c r="AE73" s="191">
        <v>8.8077336197636953</v>
      </c>
      <c r="AG73" s="127" t="s">
        <v>328</v>
      </c>
      <c r="AI73" s="547"/>
    </row>
    <row r="74" spans="2:35" s="119" customFormat="1" ht="9" customHeight="1">
      <c r="B74" s="547"/>
      <c r="C74" s="113"/>
      <c r="D74" s="163"/>
      <c r="E74" s="161" t="s">
        <v>329</v>
      </c>
      <c r="F74" s="181" t="s">
        <v>258</v>
      </c>
      <c r="G74" s="189">
        <v>2.4675358337005262</v>
      </c>
      <c r="H74" s="190">
        <v>2.5528748461692565</v>
      </c>
      <c r="I74" s="190">
        <v>2.5592236704404909</v>
      </c>
      <c r="J74" s="190">
        <v>3.049169859514687</v>
      </c>
      <c r="K74" s="190">
        <v>3.0403172504957041</v>
      </c>
      <c r="L74" s="190">
        <v>3.9235412474849096</v>
      </c>
      <c r="M74" s="190">
        <v>2.5</v>
      </c>
      <c r="N74" s="190">
        <v>3.8493492107449465</v>
      </c>
      <c r="O74" s="190">
        <v>2.9867256637168142</v>
      </c>
      <c r="P74" s="190">
        <v>1.9197207678883073</v>
      </c>
      <c r="Q74" s="190">
        <v>2.0248697697865903</v>
      </c>
      <c r="R74" s="190">
        <v>2.1294718909710393</v>
      </c>
      <c r="S74" s="190">
        <v>3.2157676348547715</v>
      </c>
      <c r="T74" s="190">
        <v>2.643171806167401</v>
      </c>
      <c r="U74" s="190">
        <v>3.0487804878048781</v>
      </c>
      <c r="V74" s="190">
        <v>2.9219143576826196</v>
      </c>
      <c r="W74" s="190">
        <v>2.2288261515601784</v>
      </c>
      <c r="X74" s="190">
        <v>1.7612524461839529</v>
      </c>
      <c r="Y74" s="190">
        <v>1.6597510373443984</v>
      </c>
      <c r="Z74" s="190">
        <v>1.0514018691588785</v>
      </c>
      <c r="AA74" s="190">
        <v>0.88261253309796994</v>
      </c>
      <c r="AB74" s="190">
        <v>0.52966101694915246</v>
      </c>
      <c r="AC74" s="190">
        <v>1.7383348581884721</v>
      </c>
      <c r="AD74" s="190">
        <v>1.6980435585086748</v>
      </c>
      <c r="AE74" s="191">
        <v>1.5037593984962405</v>
      </c>
      <c r="AG74" s="127" t="s">
        <v>329</v>
      </c>
      <c r="AI74" s="547"/>
    </row>
    <row r="75" spans="2:35" s="119" customFormat="1" ht="9" customHeight="1">
      <c r="B75" s="547"/>
      <c r="C75" s="113"/>
      <c r="D75" s="163"/>
      <c r="E75" s="161" t="s">
        <v>330</v>
      </c>
      <c r="F75" s="90" t="s">
        <v>259</v>
      </c>
      <c r="G75" s="189">
        <v>1.0497395090847828</v>
      </c>
      <c r="H75" s="190">
        <v>1.1304770899516328</v>
      </c>
      <c r="I75" s="190">
        <v>1.6649224621824756</v>
      </c>
      <c r="J75" s="190">
        <v>1.3569604086845466</v>
      </c>
      <c r="K75" s="190">
        <v>1.2557832121612691</v>
      </c>
      <c r="L75" s="190">
        <v>1.3078470824949699</v>
      </c>
      <c r="M75" s="190">
        <v>1.6055045871559634</v>
      </c>
      <c r="N75" s="190">
        <v>1.1908058709498754</v>
      </c>
      <c r="O75" s="190">
        <v>1.4380530973451326</v>
      </c>
      <c r="P75" s="190">
        <v>1.0471204188481675</v>
      </c>
      <c r="Q75" s="190">
        <v>0.4200974626113258</v>
      </c>
      <c r="R75" s="190">
        <v>0.34071550255536626</v>
      </c>
      <c r="S75" s="190">
        <v>0.41493775933609961</v>
      </c>
      <c r="T75" s="190">
        <v>1.0279001468428781</v>
      </c>
      <c r="U75" s="190">
        <v>0.6097560975609756</v>
      </c>
      <c r="V75" s="190">
        <v>0.75566750629722923</v>
      </c>
      <c r="W75" s="190">
        <v>0.37147102526002967</v>
      </c>
      <c r="X75" s="190" t="s">
        <v>9</v>
      </c>
      <c r="Y75" s="190">
        <v>0.13831258644536654</v>
      </c>
      <c r="Z75" s="190">
        <v>0.58411214953271029</v>
      </c>
      <c r="AA75" s="190">
        <v>0.17652250661959401</v>
      </c>
      <c r="AB75" s="190">
        <v>0.1059322033898305</v>
      </c>
      <c r="AC75" s="190">
        <v>0.27447392497712719</v>
      </c>
      <c r="AD75" s="190">
        <v>0.33222591362126247</v>
      </c>
      <c r="AE75" s="191">
        <v>0.10741138560687433</v>
      </c>
      <c r="AG75" s="127" t="s">
        <v>330</v>
      </c>
      <c r="AI75" s="547"/>
    </row>
    <row r="76" spans="2:35" s="119" customFormat="1" ht="9" customHeight="1">
      <c r="B76" s="547"/>
      <c r="C76" s="113"/>
      <c r="D76" s="163"/>
      <c r="E76" s="161" t="s">
        <v>331</v>
      </c>
      <c r="F76" s="91" t="s">
        <v>74</v>
      </c>
      <c r="G76" s="189">
        <v>1.3426297918664627</v>
      </c>
      <c r="H76" s="190">
        <v>1.410949886952291</v>
      </c>
      <c r="I76" s="190">
        <v>1.8361716297212445</v>
      </c>
      <c r="J76" s="190">
        <v>1.6762452107279693</v>
      </c>
      <c r="K76" s="190">
        <v>1.2557832121612691</v>
      </c>
      <c r="L76" s="190">
        <v>1.0060362173038229</v>
      </c>
      <c r="M76" s="190">
        <v>2.2018348623853212</v>
      </c>
      <c r="N76" s="190">
        <v>1.6615895873719193</v>
      </c>
      <c r="O76" s="190">
        <v>1.1061946902654867</v>
      </c>
      <c r="P76" s="190">
        <v>1.3089005235602094</v>
      </c>
      <c r="Q76" s="190">
        <v>0.75617543270038645</v>
      </c>
      <c r="R76" s="190">
        <v>1.362862010221465</v>
      </c>
      <c r="S76" s="190">
        <v>1.0373443983402488</v>
      </c>
      <c r="T76" s="190">
        <v>1.908957415565345</v>
      </c>
      <c r="U76" s="190">
        <v>0.81300813008130091</v>
      </c>
      <c r="V76" s="190">
        <v>0.85642317380352651</v>
      </c>
      <c r="W76" s="190">
        <v>0.52005943536404153</v>
      </c>
      <c r="X76" s="190">
        <v>0.58708414872798431</v>
      </c>
      <c r="Y76" s="190">
        <v>0.41493775933609961</v>
      </c>
      <c r="Z76" s="190">
        <v>0.81775700934579432</v>
      </c>
      <c r="AA76" s="190">
        <v>0.17652250661959401</v>
      </c>
      <c r="AB76" s="190">
        <v>0.31779661016949157</v>
      </c>
      <c r="AC76" s="190">
        <v>0.45745654162854532</v>
      </c>
      <c r="AD76" s="190">
        <v>0.73827980804724991</v>
      </c>
      <c r="AE76" s="191">
        <v>0.53705692803437166</v>
      </c>
      <c r="AG76" s="127" t="s">
        <v>331</v>
      </c>
      <c r="AI76" s="547"/>
    </row>
    <row r="77" spans="2:35" s="119" customFormat="1" ht="9" customHeight="1">
      <c r="B77" s="547"/>
      <c r="C77" s="113"/>
      <c r="D77" s="163"/>
      <c r="E77" s="161" t="s">
        <v>332</v>
      </c>
      <c r="F77" s="90" t="s">
        <v>260</v>
      </c>
      <c r="G77" s="189">
        <v>7.4622223374199743</v>
      </c>
      <c r="H77" s="190">
        <v>7.7358976560487678</v>
      </c>
      <c r="I77" s="190">
        <v>10.08467319950528</v>
      </c>
      <c r="J77" s="190">
        <v>8.6685823754789268</v>
      </c>
      <c r="K77" s="190">
        <v>7.7990746860541975</v>
      </c>
      <c r="L77" s="190">
        <v>7.4446680080482901</v>
      </c>
      <c r="M77" s="190">
        <v>9.7018348623853203</v>
      </c>
      <c r="N77" s="190">
        <v>7.8648573802270834</v>
      </c>
      <c r="O77" s="190">
        <v>10.840707964601769</v>
      </c>
      <c r="P77" s="190">
        <v>7.7661431064572417</v>
      </c>
      <c r="Q77" s="190">
        <v>4.6798857334901696</v>
      </c>
      <c r="R77" s="190">
        <v>5.1107325383304936</v>
      </c>
      <c r="S77" s="190">
        <v>5.809128630705394</v>
      </c>
      <c r="T77" s="190">
        <v>6.607929515418502</v>
      </c>
      <c r="U77" s="190">
        <v>6.7073170731707323</v>
      </c>
      <c r="V77" s="190">
        <v>6.4987405541561714</v>
      </c>
      <c r="W77" s="190">
        <v>5.5720653789004464</v>
      </c>
      <c r="X77" s="190">
        <v>2.3483365949119372</v>
      </c>
      <c r="Y77" s="190">
        <v>2.904564315352697</v>
      </c>
      <c r="Z77" s="190">
        <v>2.4532710280373831</v>
      </c>
      <c r="AA77" s="190">
        <v>2.5595763459841132</v>
      </c>
      <c r="AB77" s="190">
        <v>2.6483050847457625</v>
      </c>
      <c r="AC77" s="190">
        <v>4.6660567246111615</v>
      </c>
      <c r="AD77" s="190">
        <v>5.2048726467331123</v>
      </c>
      <c r="AE77" s="191">
        <v>3.7593984962406015</v>
      </c>
      <c r="AG77" s="127" t="s">
        <v>332</v>
      </c>
      <c r="AI77" s="547"/>
    </row>
    <row r="78" spans="2:35" s="119" customFormat="1" ht="9" customHeight="1">
      <c r="B78" s="547"/>
      <c r="C78" s="113"/>
      <c r="D78" s="163"/>
      <c r="E78" s="161" t="s">
        <v>333</v>
      </c>
      <c r="F78" s="91" t="s">
        <v>78</v>
      </c>
      <c r="G78" s="189">
        <v>4.6862445245068818</v>
      </c>
      <c r="H78" s="190">
        <v>4.782347385592856</v>
      </c>
      <c r="I78" s="190">
        <v>5.3277518789839213</v>
      </c>
      <c r="J78" s="190">
        <v>5.3240740740740744</v>
      </c>
      <c r="K78" s="190">
        <v>5.2214144084600127</v>
      </c>
      <c r="L78" s="190">
        <v>4.225352112676056</v>
      </c>
      <c r="M78" s="190">
        <v>4.9082568807339451</v>
      </c>
      <c r="N78" s="190">
        <v>5.8986430351703127</v>
      </c>
      <c r="O78" s="190">
        <v>6.0840707964601766</v>
      </c>
      <c r="P78" s="190">
        <v>5.5846422338568935</v>
      </c>
      <c r="Q78" s="190">
        <v>3.7304654679885729</v>
      </c>
      <c r="R78" s="190">
        <v>2.6405451448040886</v>
      </c>
      <c r="S78" s="190">
        <v>5.0829875518672196</v>
      </c>
      <c r="T78" s="190">
        <v>4.8458149779735686</v>
      </c>
      <c r="U78" s="190">
        <v>5.0813008130081299</v>
      </c>
      <c r="V78" s="190">
        <v>4.6851385390428213</v>
      </c>
      <c r="W78" s="190">
        <v>4.9777117384843983</v>
      </c>
      <c r="X78" s="190">
        <v>2.9354207436399218</v>
      </c>
      <c r="Y78" s="190">
        <v>2.3513139695712311</v>
      </c>
      <c r="Z78" s="190">
        <v>3.5046728971962615</v>
      </c>
      <c r="AA78" s="190">
        <v>2.0300088261253313</v>
      </c>
      <c r="AB78" s="190">
        <v>3.1779661016949152</v>
      </c>
      <c r="AC78" s="190">
        <v>2.8362305580969807</v>
      </c>
      <c r="AD78" s="190">
        <v>4.1343669250646</v>
      </c>
      <c r="AE78" s="191">
        <v>2.685284640171858</v>
      </c>
      <c r="AG78" s="127" t="s">
        <v>333</v>
      </c>
      <c r="AI78" s="547"/>
    </row>
    <row r="79" spans="2:35" s="119" customFormat="1" ht="9" customHeight="1">
      <c r="B79" s="547"/>
      <c r="C79" s="113"/>
      <c r="D79" s="163"/>
      <c r="E79" s="161" t="s">
        <v>334</v>
      </c>
      <c r="F79" s="181" t="s">
        <v>335</v>
      </c>
      <c r="G79" s="189">
        <v>6.5731836914543429</v>
      </c>
      <c r="H79" s="190">
        <v>7.0060959903837903</v>
      </c>
      <c r="I79" s="190">
        <v>9.3045381029397767</v>
      </c>
      <c r="J79" s="190">
        <v>8.5488505747126435</v>
      </c>
      <c r="K79" s="190">
        <v>6.4111037673496369</v>
      </c>
      <c r="L79" s="190">
        <v>9.6579476861166995</v>
      </c>
      <c r="M79" s="190">
        <v>8.8073394495412849</v>
      </c>
      <c r="N79" s="190">
        <v>9.831071725283854</v>
      </c>
      <c r="O79" s="190">
        <v>8.6283185840707954</v>
      </c>
      <c r="P79" s="190">
        <v>5.3228621291448519</v>
      </c>
      <c r="Q79" s="190">
        <v>3.3523777516383801</v>
      </c>
      <c r="R79" s="190">
        <v>4.5144804088586028</v>
      </c>
      <c r="S79" s="190">
        <v>5.4979253112033195</v>
      </c>
      <c r="T79" s="190">
        <v>5.7268722466960353</v>
      </c>
      <c r="U79" s="190">
        <v>4.2682926829268295</v>
      </c>
      <c r="V79" s="190">
        <v>5.4408060453400502</v>
      </c>
      <c r="W79" s="190">
        <v>3.2689450222882619</v>
      </c>
      <c r="X79" s="190">
        <v>2.7397260273972601</v>
      </c>
      <c r="Y79" s="190">
        <v>1.9363762102351314</v>
      </c>
      <c r="Z79" s="190">
        <v>0.93457943925233633</v>
      </c>
      <c r="AA79" s="190">
        <v>0.97087378640776689</v>
      </c>
      <c r="AB79" s="190">
        <v>1.1652542372881356</v>
      </c>
      <c r="AC79" s="190">
        <v>2.1043000914913081</v>
      </c>
      <c r="AD79" s="190">
        <v>2.436323366555925</v>
      </c>
      <c r="AE79" s="191">
        <v>2.3630504833512354</v>
      </c>
      <c r="AG79" s="127" t="s">
        <v>334</v>
      </c>
      <c r="AI79" s="547"/>
    </row>
    <row r="80" spans="2:35" s="119" customFormat="1" ht="9" customHeight="1">
      <c r="B80" s="547"/>
      <c r="C80" s="113"/>
      <c r="D80" s="163"/>
      <c r="E80" s="161" t="s">
        <v>336</v>
      </c>
      <c r="F80" s="181" t="s">
        <v>82</v>
      </c>
      <c r="G80" s="189">
        <v>23.835566729737437</v>
      </c>
      <c r="H80" s="190">
        <v>24.521335966343262</v>
      </c>
      <c r="I80" s="190">
        <v>26.505565597945008</v>
      </c>
      <c r="J80" s="190">
        <v>27.65804597701149</v>
      </c>
      <c r="K80" s="190">
        <v>26.768010575016522</v>
      </c>
      <c r="L80" s="190">
        <v>27.766599597585511</v>
      </c>
      <c r="M80" s="190">
        <v>26.995412844036696</v>
      </c>
      <c r="N80" s="190">
        <v>28.136250346164498</v>
      </c>
      <c r="O80" s="190">
        <v>28.761061946902654</v>
      </c>
      <c r="P80" s="190">
        <v>28.883071553228625</v>
      </c>
      <c r="Q80" s="190">
        <v>19.467316417408838</v>
      </c>
      <c r="R80" s="190">
        <v>19.931856899488924</v>
      </c>
      <c r="S80" s="190">
        <v>23.651452282157674</v>
      </c>
      <c r="T80" s="190">
        <v>25.697503671071953</v>
      </c>
      <c r="U80" s="190">
        <v>23.170731707317074</v>
      </c>
      <c r="V80" s="190">
        <v>21.763224181360201</v>
      </c>
      <c r="W80" s="190">
        <v>24.071322436849925</v>
      </c>
      <c r="X80" s="190">
        <v>13.894324853228962</v>
      </c>
      <c r="Y80" s="190">
        <v>12.863070539419086</v>
      </c>
      <c r="Z80" s="190">
        <v>17.640186915887853</v>
      </c>
      <c r="AA80" s="190">
        <v>11.032656663724625</v>
      </c>
      <c r="AB80" s="190">
        <v>14.51271186440678</v>
      </c>
      <c r="AC80" s="190">
        <v>21.31747483989021</v>
      </c>
      <c r="AD80" s="190">
        <v>18.567737172388334</v>
      </c>
      <c r="AE80" s="191">
        <v>13.426423200859292</v>
      </c>
      <c r="AG80" s="127" t="s">
        <v>336</v>
      </c>
      <c r="AI80" s="547"/>
    </row>
    <row r="81" spans="1:35" s="119" customFormat="1" ht="9" customHeight="1">
      <c r="B81" s="547"/>
      <c r="C81" s="113"/>
      <c r="D81" s="163"/>
      <c r="E81" s="161" t="s">
        <v>337</v>
      </c>
      <c r="F81" s="181" t="s">
        <v>338</v>
      </c>
      <c r="G81" s="189">
        <v>0.80350431559575963</v>
      </c>
      <c r="H81" s="190">
        <v>0.72980166566497817</v>
      </c>
      <c r="I81" s="190">
        <v>0.66596898487299017</v>
      </c>
      <c r="J81" s="190">
        <v>0.77426564495530015</v>
      </c>
      <c r="K81" s="190">
        <v>0.85922009253139464</v>
      </c>
      <c r="L81" s="190">
        <v>0.60362173038229372</v>
      </c>
      <c r="M81" s="190">
        <v>0.87155963302752304</v>
      </c>
      <c r="N81" s="190">
        <v>0.72002215452783158</v>
      </c>
      <c r="O81" s="190">
        <v>0.44247787610619471</v>
      </c>
      <c r="P81" s="190">
        <v>0.87260034904013961</v>
      </c>
      <c r="Q81" s="190">
        <v>0.73937153419593349</v>
      </c>
      <c r="R81" s="190">
        <v>0.51107325383304936</v>
      </c>
      <c r="S81" s="190">
        <v>0.51867219917012441</v>
      </c>
      <c r="T81" s="190">
        <v>0.44052863436123352</v>
      </c>
      <c r="U81" s="190">
        <v>0.20325203252032523</v>
      </c>
      <c r="V81" s="190">
        <v>0.70528967254408059</v>
      </c>
      <c r="W81" s="190">
        <v>0.74294205052005935</v>
      </c>
      <c r="X81" s="190">
        <v>0.58708414872798431</v>
      </c>
      <c r="Y81" s="190">
        <v>1.1065006915629323</v>
      </c>
      <c r="Z81" s="190">
        <v>0.93457943925233633</v>
      </c>
      <c r="AA81" s="190">
        <v>0.88261253309796994</v>
      </c>
      <c r="AB81" s="190">
        <v>0.95338983050847459</v>
      </c>
      <c r="AC81" s="190">
        <v>1.0064043915827996</v>
      </c>
      <c r="AD81" s="190">
        <v>1.1443337024732374</v>
      </c>
      <c r="AE81" s="191">
        <v>2.5778732545649841</v>
      </c>
      <c r="AG81" s="127" t="s">
        <v>337</v>
      </c>
      <c r="AI81" s="547"/>
    </row>
    <row r="82" spans="1:35" s="119" customFormat="1" ht="9" customHeight="1">
      <c r="B82" s="547"/>
      <c r="C82" s="113"/>
      <c r="D82" s="163"/>
      <c r="E82" s="161" t="s">
        <v>339</v>
      </c>
      <c r="F82" s="167" t="s">
        <v>83</v>
      </c>
      <c r="G82" s="189">
        <v>4.4063139887509397</v>
      </c>
      <c r="H82" s="190">
        <v>4.5333562290718641</v>
      </c>
      <c r="I82" s="190">
        <v>5.4704595185995624</v>
      </c>
      <c r="J82" s="190">
        <v>4.6855044699872286</v>
      </c>
      <c r="K82" s="190">
        <v>6.8737607402511571</v>
      </c>
      <c r="L82" s="190">
        <v>3.1187122736418509</v>
      </c>
      <c r="M82" s="190">
        <v>3.9220183486238533</v>
      </c>
      <c r="N82" s="190">
        <v>5.095541401273886</v>
      </c>
      <c r="O82" s="190">
        <v>4.0929203539823007</v>
      </c>
      <c r="P82" s="190">
        <v>5.2356020942408374</v>
      </c>
      <c r="Q82" s="190">
        <v>3.5456225844395903</v>
      </c>
      <c r="R82" s="190">
        <v>4.0885860306643949</v>
      </c>
      <c r="S82" s="190">
        <v>5.9128630705394185</v>
      </c>
      <c r="T82" s="190">
        <v>5.7268722466960353</v>
      </c>
      <c r="U82" s="190">
        <v>4.4715447154471546</v>
      </c>
      <c r="V82" s="190">
        <v>4.3324937027707806</v>
      </c>
      <c r="W82" s="190">
        <v>4.5319465081723624</v>
      </c>
      <c r="X82" s="190">
        <v>2.152641878669276</v>
      </c>
      <c r="Y82" s="190">
        <v>1.1065006915629323</v>
      </c>
      <c r="Z82" s="190">
        <v>2.2196261682242988</v>
      </c>
      <c r="AA82" s="190">
        <v>1.235657546337158</v>
      </c>
      <c r="AB82" s="190">
        <v>1.6949152542372881</v>
      </c>
      <c r="AC82" s="190">
        <v>3.7511436413540711</v>
      </c>
      <c r="AD82" s="190">
        <v>3.3591731266149871</v>
      </c>
      <c r="AE82" s="191">
        <v>2.685284640171858</v>
      </c>
      <c r="AG82" s="127" t="s">
        <v>339</v>
      </c>
      <c r="AI82" s="547"/>
    </row>
    <row r="83" spans="1:35" s="119" customFormat="1" ht="9" customHeight="1">
      <c r="B83" s="547"/>
      <c r="C83" s="113"/>
      <c r="D83" s="163"/>
      <c r="E83" s="161" t="s">
        <v>340</v>
      </c>
      <c r="F83" s="168" t="s">
        <v>84</v>
      </c>
      <c r="G83" s="189">
        <v>2.1228065628158941</v>
      </c>
      <c r="H83" s="190">
        <v>2.1779571277296013</v>
      </c>
      <c r="I83" s="190">
        <v>3.2442203405955667</v>
      </c>
      <c r="J83" s="190">
        <v>2.2509578544061304</v>
      </c>
      <c r="K83" s="190">
        <v>1.784534038334435</v>
      </c>
      <c r="L83" s="190">
        <v>3.2193158953722336</v>
      </c>
      <c r="M83" s="190">
        <v>2.1559633027522938</v>
      </c>
      <c r="N83" s="190">
        <v>2.5200775408474105</v>
      </c>
      <c r="O83" s="190">
        <v>1.6592920353982303</v>
      </c>
      <c r="P83" s="190">
        <v>2.0069808027923211</v>
      </c>
      <c r="Q83" s="190">
        <v>1.1594689968072593</v>
      </c>
      <c r="R83" s="190">
        <v>1.4480408858603067</v>
      </c>
      <c r="S83" s="190">
        <v>2.1784232365145226</v>
      </c>
      <c r="T83" s="190">
        <v>1.1747430249632893</v>
      </c>
      <c r="U83" s="190">
        <v>0.20325203252032523</v>
      </c>
      <c r="V83" s="190">
        <v>1.8136020151133501</v>
      </c>
      <c r="W83" s="190">
        <v>1.1887072808320951</v>
      </c>
      <c r="X83" s="190">
        <v>0.58708414872798431</v>
      </c>
      <c r="Y83" s="190">
        <v>0.55325034578146615</v>
      </c>
      <c r="Z83" s="190">
        <v>1.7523364485981308</v>
      </c>
      <c r="AA83" s="190">
        <v>0.17652250661959401</v>
      </c>
      <c r="AB83" s="190">
        <v>0.52966101694915246</v>
      </c>
      <c r="AC83" s="190">
        <v>0.91491308325709064</v>
      </c>
      <c r="AD83" s="190">
        <v>1.4765596160944998</v>
      </c>
      <c r="AE83" s="191">
        <v>1.9334049409237379</v>
      </c>
      <c r="AG83" s="127" t="s">
        <v>340</v>
      </c>
      <c r="AI83" s="547"/>
    </row>
    <row r="84" spans="1:35" s="119" customFormat="1" ht="3" customHeight="1">
      <c r="A84" s="143"/>
      <c r="B84" s="116"/>
      <c r="C84" s="116"/>
      <c r="D84" s="116"/>
      <c r="E84" s="116"/>
      <c r="F84" s="116"/>
      <c r="G84" s="117"/>
      <c r="H84" s="118"/>
      <c r="I84" s="118"/>
      <c r="J84" s="118"/>
      <c r="K84" s="118"/>
      <c r="L84" s="118"/>
      <c r="M84" s="118"/>
      <c r="N84" s="118"/>
      <c r="O84" s="118"/>
      <c r="P84" s="118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78"/>
      <c r="AF84" s="143"/>
      <c r="AG84" s="143"/>
      <c r="AH84" s="143"/>
      <c r="AI84" s="143"/>
    </row>
    <row r="85" spans="1:35" s="119" customFormat="1" ht="3" customHeight="1">
      <c r="B85" s="120"/>
      <c r="C85" s="120"/>
      <c r="D85" s="120"/>
      <c r="E85" s="120"/>
      <c r="F85" s="120"/>
    </row>
    <row r="86" spans="1:35" s="119" customFormat="1" ht="12" customHeight="1">
      <c r="A86" s="76" t="s">
        <v>341</v>
      </c>
      <c r="B86" s="120"/>
      <c r="C86" s="120"/>
      <c r="D86" s="120"/>
      <c r="E86" s="120"/>
      <c r="F86" s="120"/>
    </row>
    <row r="87" spans="1:35" s="119" customFormat="1" ht="12" customHeight="1">
      <c r="B87" s="120"/>
      <c r="C87" s="120"/>
      <c r="D87" s="120"/>
      <c r="E87" s="120"/>
      <c r="F87" s="120"/>
    </row>
    <row r="88" spans="1:35" s="119" customFormat="1" ht="12" customHeight="1">
      <c r="B88" s="120"/>
      <c r="C88" s="120"/>
      <c r="D88" s="120"/>
      <c r="E88" s="120"/>
      <c r="F88" s="120"/>
    </row>
    <row r="89" spans="1:35" s="119" customFormat="1" ht="12">
      <c r="B89" s="120"/>
      <c r="C89" s="120"/>
      <c r="D89" s="120"/>
      <c r="E89" s="120"/>
      <c r="F89" s="120"/>
    </row>
    <row r="90" spans="1:35" s="119" customFormat="1" ht="12">
      <c r="B90" s="120"/>
      <c r="C90" s="120"/>
      <c r="D90" s="120"/>
      <c r="E90" s="120"/>
      <c r="F90" s="120"/>
    </row>
    <row r="91" spans="1:35" s="119" customFormat="1" ht="12">
      <c r="B91" s="120"/>
      <c r="C91" s="120"/>
      <c r="D91" s="120"/>
      <c r="E91" s="120"/>
      <c r="F91" s="120"/>
    </row>
    <row r="92" spans="1:35" s="119" customFormat="1" ht="12">
      <c r="B92" s="120"/>
      <c r="C92" s="120"/>
      <c r="D92" s="120"/>
      <c r="E92" s="120"/>
      <c r="F92" s="120"/>
    </row>
    <row r="93" spans="1:35" s="119" customFormat="1" ht="12">
      <c r="B93" s="120"/>
      <c r="C93" s="120"/>
      <c r="D93" s="120"/>
      <c r="E93" s="120"/>
      <c r="F93" s="120"/>
    </row>
    <row r="94" spans="1:35" s="119" customFormat="1" ht="12">
      <c r="B94" s="120"/>
      <c r="C94" s="120"/>
      <c r="D94" s="120"/>
      <c r="E94" s="120"/>
      <c r="F94" s="120"/>
    </row>
    <row r="95" spans="1:35" s="119" customFormat="1" ht="12">
      <c r="B95" s="120"/>
      <c r="C95" s="120"/>
      <c r="D95" s="120"/>
      <c r="E95" s="120"/>
      <c r="F95" s="120"/>
    </row>
    <row r="96" spans="1:35" s="119" customFormat="1" ht="12">
      <c r="B96" s="120"/>
      <c r="C96" s="120"/>
      <c r="D96" s="120"/>
      <c r="E96" s="120"/>
      <c r="F96" s="120"/>
    </row>
    <row r="97" spans="2:6" s="119" customFormat="1" ht="12">
      <c r="B97" s="120"/>
      <c r="C97" s="120"/>
      <c r="D97" s="120"/>
      <c r="E97" s="120"/>
      <c r="F97" s="120"/>
    </row>
    <row r="98" spans="2:6" s="119" customFormat="1" ht="12">
      <c r="B98" s="120"/>
      <c r="C98" s="120"/>
      <c r="D98" s="120"/>
      <c r="E98" s="120"/>
      <c r="F98" s="120"/>
    </row>
    <row r="99" spans="2:6" s="119" customFormat="1" ht="12">
      <c r="B99" s="120"/>
      <c r="C99" s="120"/>
      <c r="D99" s="120"/>
      <c r="E99" s="120"/>
      <c r="F99" s="120"/>
    </row>
    <row r="100" spans="2:6" s="119" customFormat="1" ht="12">
      <c r="B100" s="120"/>
      <c r="C100" s="120"/>
      <c r="D100" s="120"/>
      <c r="E100" s="120"/>
      <c r="F100" s="120"/>
    </row>
    <row r="101" spans="2:6" s="119" customFormat="1" ht="12">
      <c r="B101" s="120"/>
      <c r="C101" s="120"/>
      <c r="D101" s="120"/>
      <c r="E101" s="120"/>
      <c r="F101" s="120"/>
    </row>
    <row r="102" spans="2:6" s="119" customFormat="1" ht="12">
      <c r="B102" s="120"/>
      <c r="C102" s="120"/>
      <c r="D102" s="120"/>
      <c r="E102" s="120"/>
      <c r="F102" s="120"/>
    </row>
    <row r="103" spans="2:6" s="119" customFormat="1" ht="12">
      <c r="B103" s="120"/>
      <c r="C103" s="120"/>
      <c r="D103" s="120"/>
      <c r="E103" s="120"/>
      <c r="F103" s="120"/>
    </row>
    <row r="104" spans="2:6" s="119" customFormat="1" ht="12">
      <c r="B104" s="120"/>
      <c r="C104" s="120"/>
      <c r="D104" s="120"/>
      <c r="E104" s="120"/>
      <c r="F104" s="120"/>
    </row>
    <row r="105" spans="2:6" s="119" customFormat="1" ht="12">
      <c r="B105" s="120"/>
      <c r="C105" s="120"/>
      <c r="D105" s="120"/>
      <c r="E105" s="120"/>
      <c r="F105" s="120"/>
    </row>
    <row r="106" spans="2:6" s="119" customFormat="1" ht="12">
      <c r="B106" s="120"/>
      <c r="C106" s="120"/>
      <c r="D106" s="120"/>
      <c r="E106" s="120"/>
      <c r="F106" s="120"/>
    </row>
    <row r="107" spans="2:6" s="119" customFormat="1" ht="12">
      <c r="B107" s="120"/>
      <c r="C107" s="120"/>
      <c r="D107" s="120"/>
      <c r="E107" s="120"/>
      <c r="F107" s="120"/>
    </row>
    <row r="108" spans="2:6" s="119" customFormat="1" ht="12">
      <c r="B108" s="120"/>
      <c r="C108" s="120"/>
      <c r="D108" s="120"/>
      <c r="E108" s="120"/>
      <c r="F108" s="120"/>
    </row>
    <row r="109" spans="2:6" s="119" customFormat="1" ht="12">
      <c r="B109" s="120"/>
      <c r="C109" s="120"/>
      <c r="D109" s="120"/>
      <c r="E109" s="120"/>
      <c r="F109" s="120"/>
    </row>
    <row r="110" spans="2:6" s="119" customFormat="1" ht="12">
      <c r="B110" s="120"/>
      <c r="C110" s="120"/>
      <c r="D110" s="120"/>
      <c r="E110" s="120"/>
      <c r="F110" s="120"/>
    </row>
    <row r="111" spans="2:6" s="119" customFormat="1" ht="12">
      <c r="B111" s="120"/>
      <c r="C111" s="120"/>
      <c r="D111" s="120"/>
      <c r="E111" s="120"/>
      <c r="F111" s="120"/>
    </row>
    <row r="112" spans="2:6" s="119" customFormat="1" ht="12">
      <c r="B112" s="120"/>
      <c r="C112" s="120"/>
      <c r="D112" s="120"/>
      <c r="E112" s="120"/>
      <c r="F112" s="120"/>
    </row>
    <row r="113" spans="2:6" s="119" customFormat="1" ht="12">
      <c r="B113" s="120"/>
      <c r="C113" s="120"/>
      <c r="D113" s="120"/>
      <c r="E113" s="120"/>
      <c r="F113" s="120"/>
    </row>
    <row r="114" spans="2:6" s="119" customFormat="1" ht="12">
      <c r="B114" s="120"/>
      <c r="C114" s="120"/>
      <c r="D114" s="120"/>
      <c r="E114" s="120"/>
      <c r="F114" s="120"/>
    </row>
    <row r="115" spans="2:6" s="119" customFormat="1" ht="12">
      <c r="B115" s="120"/>
      <c r="C115" s="120"/>
      <c r="D115" s="120"/>
      <c r="E115" s="120"/>
      <c r="F115" s="120"/>
    </row>
    <row r="116" spans="2:6" s="119" customFormat="1" ht="12">
      <c r="B116" s="120"/>
      <c r="C116" s="120"/>
      <c r="D116" s="120"/>
      <c r="E116" s="120"/>
      <c r="F116" s="120"/>
    </row>
    <row r="117" spans="2:6" s="119" customFormat="1" ht="12">
      <c r="B117" s="120"/>
      <c r="C117" s="120"/>
      <c r="D117" s="120"/>
      <c r="E117" s="120"/>
      <c r="F117" s="120"/>
    </row>
    <row r="118" spans="2:6" s="119" customFormat="1" ht="12">
      <c r="B118" s="120"/>
      <c r="C118" s="120"/>
      <c r="D118" s="120"/>
      <c r="E118" s="120"/>
      <c r="F118" s="120"/>
    </row>
    <row r="119" spans="2:6" s="119" customFormat="1" ht="12">
      <c r="B119" s="120"/>
      <c r="C119" s="120"/>
      <c r="D119" s="120"/>
      <c r="E119" s="120"/>
      <c r="F119" s="120"/>
    </row>
    <row r="120" spans="2:6" s="119" customFormat="1" ht="12">
      <c r="B120" s="120"/>
      <c r="C120" s="120"/>
      <c r="D120" s="120"/>
      <c r="E120" s="120"/>
      <c r="F120" s="120"/>
    </row>
    <row r="121" spans="2:6" s="119" customFormat="1" ht="12">
      <c r="B121" s="120"/>
      <c r="C121" s="120"/>
      <c r="D121" s="120"/>
      <c r="E121" s="120"/>
      <c r="F121" s="120"/>
    </row>
    <row r="122" spans="2:6" s="119" customFormat="1" ht="12">
      <c r="B122" s="120"/>
      <c r="C122" s="120"/>
      <c r="D122" s="120"/>
      <c r="E122" s="120"/>
      <c r="F122" s="120"/>
    </row>
    <row r="123" spans="2:6" s="119" customFormat="1" ht="12">
      <c r="B123" s="120"/>
      <c r="C123" s="120"/>
      <c r="D123" s="120"/>
      <c r="E123" s="120"/>
      <c r="F123" s="120"/>
    </row>
    <row r="124" spans="2:6" s="119" customFormat="1" ht="12">
      <c r="B124" s="120"/>
      <c r="C124" s="120"/>
      <c r="D124" s="120"/>
      <c r="E124" s="120"/>
      <c r="F124" s="120"/>
    </row>
    <row r="125" spans="2:6" s="119" customFormat="1" ht="12">
      <c r="B125" s="120"/>
      <c r="C125" s="120"/>
      <c r="D125" s="120"/>
      <c r="E125" s="120"/>
      <c r="F125" s="120"/>
    </row>
    <row r="126" spans="2:6" s="119" customFormat="1" ht="12">
      <c r="B126" s="120"/>
      <c r="C126" s="120"/>
      <c r="D126" s="120"/>
      <c r="E126" s="120"/>
      <c r="F126" s="120"/>
    </row>
    <row r="127" spans="2:6" s="119" customFormat="1" ht="12">
      <c r="B127" s="120"/>
      <c r="C127" s="120"/>
      <c r="D127" s="120"/>
      <c r="E127" s="120"/>
      <c r="F127" s="120"/>
    </row>
    <row r="128" spans="2:6" s="119" customFormat="1" ht="12">
      <c r="B128" s="120"/>
      <c r="C128" s="120"/>
      <c r="D128" s="120"/>
      <c r="E128" s="120"/>
      <c r="F128" s="120"/>
    </row>
    <row r="129" spans="2:6" s="119" customFormat="1" ht="12">
      <c r="B129" s="120"/>
      <c r="C129" s="120"/>
      <c r="D129" s="120"/>
      <c r="E129" s="120"/>
      <c r="F129" s="120"/>
    </row>
    <row r="130" spans="2:6" s="119" customFormat="1" ht="12">
      <c r="B130" s="120"/>
      <c r="C130" s="120"/>
      <c r="D130" s="120"/>
      <c r="E130" s="120"/>
      <c r="F130" s="120"/>
    </row>
    <row r="131" spans="2:6" s="119" customFormat="1" ht="12">
      <c r="B131" s="120"/>
      <c r="C131" s="120"/>
      <c r="D131" s="120"/>
      <c r="E131" s="120"/>
      <c r="F131" s="120"/>
    </row>
    <row r="132" spans="2:6" s="119" customFormat="1" ht="12">
      <c r="B132" s="120"/>
      <c r="C132" s="120"/>
      <c r="D132" s="120"/>
      <c r="E132" s="120"/>
      <c r="F132" s="120"/>
    </row>
    <row r="133" spans="2:6" s="119" customFormat="1" ht="12">
      <c r="B133" s="120"/>
      <c r="C133" s="120"/>
      <c r="D133" s="120"/>
      <c r="E133" s="120"/>
      <c r="F133" s="120"/>
    </row>
    <row r="134" spans="2:6" s="119" customFormat="1" ht="12">
      <c r="B134" s="120"/>
      <c r="C134" s="120"/>
      <c r="D134" s="120"/>
      <c r="E134" s="120"/>
      <c r="F134" s="120"/>
    </row>
    <row r="135" spans="2:6" s="119" customFormat="1" ht="12">
      <c r="B135" s="120"/>
      <c r="C135" s="120"/>
      <c r="D135" s="120"/>
      <c r="E135" s="120"/>
      <c r="F135" s="120"/>
    </row>
    <row r="136" spans="2:6" s="119" customFormat="1" ht="12">
      <c r="B136" s="120"/>
      <c r="C136" s="120"/>
      <c r="D136" s="120"/>
      <c r="E136" s="120"/>
      <c r="F136" s="120"/>
    </row>
    <row r="137" spans="2:6" s="119" customFormat="1" ht="12">
      <c r="B137" s="120"/>
      <c r="C137" s="120"/>
      <c r="D137" s="120"/>
      <c r="E137" s="120"/>
      <c r="F137" s="120"/>
    </row>
    <row r="138" spans="2:6" s="119" customFormat="1" ht="12">
      <c r="B138" s="120"/>
      <c r="C138" s="120"/>
      <c r="D138" s="120"/>
      <c r="E138" s="120"/>
      <c r="F138" s="120"/>
    </row>
    <row r="139" spans="2:6" s="119" customFormat="1" ht="12">
      <c r="B139" s="120"/>
      <c r="C139" s="120"/>
      <c r="D139" s="120"/>
      <c r="E139" s="120"/>
      <c r="F139" s="120"/>
    </row>
    <row r="140" spans="2:6" s="119" customFormat="1" ht="12">
      <c r="B140" s="120"/>
      <c r="C140" s="120"/>
      <c r="D140" s="120"/>
      <c r="E140" s="120"/>
      <c r="F140" s="120"/>
    </row>
    <row r="141" spans="2:6" s="119" customFormat="1" ht="12">
      <c r="B141" s="120"/>
      <c r="C141" s="120"/>
      <c r="D141" s="120"/>
      <c r="E141" s="120"/>
      <c r="F141" s="120"/>
    </row>
    <row r="142" spans="2:6" s="119" customFormat="1" ht="12">
      <c r="B142" s="120"/>
      <c r="C142" s="120"/>
      <c r="D142" s="120"/>
      <c r="E142" s="120"/>
      <c r="F142" s="120"/>
    </row>
    <row r="143" spans="2:6" s="119" customFormat="1" ht="12">
      <c r="B143" s="120"/>
      <c r="C143" s="120"/>
      <c r="D143" s="120"/>
      <c r="E143" s="120"/>
      <c r="F143" s="120"/>
    </row>
    <row r="144" spans="2:6" s="119" customFormat="1" ht="12">
      <c r="B144" s="120"/>
      <c r="C144" s="120"/>
      <c r="D144" s="120"/>
      <c r="E144" s="120"/>
      <c r="F144" s="120"/>
    </row>
    <row r="145" spans="2:6" s="119" customFormat="1" ht="12">
      <c r="B145" s="120"/>
      <c r="C145" s="120"/>
      <c r="D145" s="120"/>
      <c r="E145" s="120"/>
      <c r="F145" s="120"/>
    </row>
    <row r="146" spans="2:6" s="119" customFormat="1" ht="12">
      <c r="B146" s="120"/>
      <c r="C146" s="120"/>
      <c r="D146" s="120"/>
      <c r="E146" s="120"/>
      <c r="F146" s="120"/>
    </row>
    <row r="147" spans="2:6" s="119" customFormat="1" ht="12">
      <c r="B147" s="120"/>
      <c r="C147" s="120"/>
      <c r="D147" s="120"/>
      <c r="E147" s="120"/>
      <c r="F147" s="120"/>
    </row>
    <row r="148" spans="2:6" s="119" customFormat="1" ht="12">
      <c r="B148" s="120"/>
      <c r="C148" s="120"/>
      <c r="D148" s="120"/>
      <c r="E148" s="120"/>
      <c r="F148" s="120"/>
    </row>
    <row r="149" spans="2:6" s="119" customFormat="1" ht="12">
      <c r="B149" s="120"/>
      <c r="C149" s="120"/>
      <c r="D149" s="120"/>
      <c r="E149" s="120"/>
      <c r="F149" s="120"/>
    </row>
    <row r="150" spans="2:6" s="119" customFormat="1" ht="12">
      <c r="B150" s="120"/>
      <c r="C150" s="120"/>
      <c r="D150" s="120"/>
      <c r="E150" s="120"/>
      <c r="F150" s="120"/>
    </row>
    <row r="151" spans="2:6" s="119" customFormat="1" ht="12">
      <c r="B151" s="120"/>
      <c r="C151" s="120"/>
      <c r="D151" s="120"/>
      <c r="E151" s="120"/>
      <c r="F151" s="120"/>
    </row>
    <row r="152" spans="2:6" s="119" customFormat="1" ht="12">
      <c r="B152" s="120"/>
      <c r="C152" s="120"/>
      <c r="D152" s="120"/>
      <c r="E152" s="120"/>
      <c r="F152" s="120"/>
    </row>
    <row r="153" spans="2:6" s="119" customFormat="1" ht="12">
      <c r="B153" s="120"/>
      <c r="C153" s="120"/>
      <c r="D153" s="120"/>
      <c r="E153" s="120"/>
      <c r="F153" s="120"/>
    </row>
    <row r="154" spans="2:6" s="119" customFormat="1" ht="12">
      <c r="B154" s="120"/>
      <c r="C154" s="120"/>
      <c r="D154" s="120"/>
      <c r="E154" s="120"/>
      <c r="F154" s="120"/>
    </row>
    <row r="155" spans="2:6" s="119" customFormat="1" ht="12">
      <c r="B155" s="120"/>
      <c r="C155" s="120"/>
      <c r="D155" s="120"/>
      <c r="E155" s="120"/>
      <c r="F155" s="120"/>
    </row>
    <row r="156" spans="2:6" s="119" customFormat="1" ht="12">
      <c r="B156" s="120"/>
      <c r="C156" s="120"/>
      <c r="D156" s="120"/>
      <c r="E156" s="120"/>
      <c r="F156" s="120"/>
    </row>
    <row r="157" spans="2:6" s="119" customFormat="1" ht="12">
      <c r="B157" s="120"/>
      <c r="C157" s="120"/>
      <c r="D157" s="120"/>
      <c r="E157" s="120"/>
      <c r="F157" s="120"/>
    </row>
    <row r="158" spans="2:6" s="119" customFormat="1" ht="12">
      <c r="B158" s="120"/>
      <c r="C158" s="120"/>
      <c r="D158" s="120"/>
      <c r="E158" s="120"/>
      <c r="F158" s="120"/>
    </row>
    <row r="159" spans="2:6" s="119" customFormat="1" ht="12">
      <c r="B159" s="120"/>
      <c r="C159" s="120"/>
      <c r="D159" s="120"/>
      <c r="E159" s="120"/>
      <c r="F159" s="120"/>
    </row>
    <row r="160" spans="2:6" s="119" customFormat="1" ht="12">
      <c r="B160" s="120"/>
      <c r="C160" s="120"/>
      <c r="D160" s="120"/>
      <c r="E160" s="120"/>
      <c r="F160" s="120"/>
    </row>
    <row r="161" spans="2:6" s="119" customFormat="1" ht="12">
      <c r="B161" s="120"/>
      <c r="C161" s="120"/>
      <c r="D161" s="120"/>
      <c r="E161" s="120"/>
      <c r="F161" s="120"/>
    </row>
    <row r="162" spans="2:6" s="119" customFormat="1" ht="12">
      <c r="B162" s="120"/>
      <c r="C162" s="120"/>
      <c r="D162" s="120"/>
      <c r="E162" s="120"/>
      <c r="F162" s="120"/>
    </row>
    <row r="163" spans="2:6" s="119" customFormat="1" ht="12">
      <c r="B163" s="120"/>
      <c r="C163" s="120"/>
      <c r="D163" s="120"/>
      <c r="E163" s="120"/>
      <c r="F163" s="120"/>
    </row>
    <row r="164" spans="2:6" s="119" customFormat="1" ht="12">
      <c r="B164" s="120"/>
      <c r="C164" s="120"/>
      <c r="D164" s="120"/>
      <c r="E164" s="120"/>
      <c r="F164" s="120"/>
    </row>
    <row r="165" spans="2:6" s="119" customFormat="1" ht="12">
      <c r="B165" s="120"/>
      <c r="C165" s="120"/>
      <c r="D165" s="120"/>
      <c r="E165" s="120"/>
      <c r="F165" s="120"/>
    </row>
    <row r="166" spans="2:6" s="119" customFormat="1" ht="12">
      <c r="B166" s="120"/>
      <c r="C166" s="120"/>
      <c r="D166" s="120"/>
      <c r="E166" s="120"/>
      <c r="F166" s="120"/>
    </row>
    <row r="167" spans="2:6" s="119" customFormat="1" ht="12">
      <c r="B167" s="120"/>
      <c r="C167" s="120"/>
      <c r="D167" s="120"/>
      <c r="E167" s="120"/>
      <c r="F167" s="120"/>
    </row>
    <row r="168" spans="2:6" s="119" customFormat="1" ht="12">
      <c r="B168" s="120"/>
      <c r="C168" s="120"/>
      <c r="D168" s="120"/>
      <c r="E168" s="120"/>
      <c r="F168" s="120"/>
    </row>
    <row r="169" spans="2:6" s="119" customFormat="1" ht="12">
      <c r="B169" s="120"/>
      <c r="C169" s="120"/>
      <c r="D169" s="120"/>
      <c r="E169" s="120"/>
      <c r="F169" s="120"/>
    </row>
    <row r="170" spans="2:6" s="119" customFormat="1" ht="12">
      <c r="B170" s="120"/>
      <c r="C170" s="120"/>
      <c r="D170" s="120"/>
      <c r="E170" s="120"/>
      <c r="F170" s="120"/>
    </row>
    <row r="171" spans="2:6" s="119" customFormat="1" ht="12">
      <c r="B171" s="120"/>
      <c r="C171" s="120"/>
      <c r="D171" s="120"/>
      <c r="E171" s="120"/>
      <c r="F171" s="120"/>
    </row>
    <row r="172" spans="2:6" s="119" customFormat="1" ht="12">
      <c r="B172" s="120"/>
      <c r="C172" s="120"/>
      <c r="D172" s="120"/>
      <c r="E172" s="120"/>
      <c r="F172" s="120"/>
    </row>
    <row r="173" spans="2:6" s="119" customFormat="1" ht="12">
      <c r="B173" s="120"/>
      <c r="C173" s="120"/>
      <c r="D173" s="120"/>
      <c r="E173" s="120"/>
      <c r="F173" s="120"/>
    </row>
    <row r="174" spans="2:6" s="119" customFormat="1" ht="12">
      <c r="B174" s="120"/>
      <c r="C174" s="120"/>
      <c r="D174" s="120"/>
      <c r="E174" s="120"/>
      <c r="F174" s="120"/>
    </row>
    <row r="175" spans="2:6" s="119" customFormat="1" ht="12">
      <c r="B175" s="120"/>
      <c r="C175" s="120"/>
      <c r="D175" s="120"/>
      <c r="E175" s="120"/>
      <c r="F175" s="120"/>
    </row>
    <row r="176" spans="2:6" s="119" customFormat="1" ht="12">
      <c r="B176" s="120"/>
      <c r="C176" s="120"/>
      <c r="D176" s="120"/>
      <c r="E176" s="120"/>
      <c r="F176" s="120"/>
    </row>
    <row r="177" spans="2:6" s="119" customFormat="1" ht="12">
      <c r="B177" s="120"/>
      <c r="C177" s="120"/>
      <c r="D177" s="120"/>
      <c r="E177" s="120"/>
      <c r="F177" s="120"/>
    </row>
    <row r="178" spans="2:6" s="119" customFormat="1" ht="12">
      <c r="B178" s="120"/>
      <c r="C178" s="120"/>
      <c r="D178" s="120"/>
      <c r="E178" s="120"/>
      <c r="F178" s="120"/>
    </row>
    <row r="179" spans="2:6" s="119" customFormat="1" ht="12">
      <c r="B179" s="120"/>
      <c r="C179" s="120"/>
      <c r="D179" s="120"/>
      <c r="E179" s="120"/>
      <c r="F179" s="120"/>
    </row>
    <row r="180" spans="2:6" s="119" customFormat="1" ht="12">
      <c r="B180" s="120"/>
      <c r="C180" s="120"/>
      <c r="D180" s="120"/>
      <c r="E180" s="120"/>
      <c r="F180" s="120"/>
    </row>
    <row r="181" spans="2:6" s="119" customFormat="1" ht="12">
      <c r="B181" s="120"/>
      <c r="C181" s="120"/>
      <c r="D181" s="120"/>
      <c r="E181" s="120"/>
      <c r="F181" s="120"/>
    </row>
    <row r="182" spans="2:6" s="119" customFormat="1" ht="12">
      <c r="B182" s="120"/>
      <c r="C182" s="120"/>
      <c r="D182" s="120"/>
      <c r="E182" s="120"/>
      <c r="F182" s="120"/>
    </row>
    <row r="183" spans="2:6" s="119" customFormat="1" ht="12">
      <c r="B183" s="120"/>
      <c r="C183" s="120"/>
      <c r="D183" s="120"/>
      <c r="E183" s="120"/>
      <c r="F183" s="120"/>
    </row>
    <row r="184" spans="2:6" s="119" customFormat="1" ht="12">
      <c r="B184" s="120"/>
      <c r="C184" s="120"/>
      <c r="D184" s="120"/>
      <c r="E184" s="120"/>
      <c r="F184" s="120"/>
    </row>
    <row r="185" spans="2:6" s="119" customFormat="1" ht="12">
      <c r="B185" s="120"/>
      <c r="C185" s="120"/>
      <c r="D185" s="120"/>
      <c r="E185" s="120"/>
      <c r="F185" s="120"/>
    </row>
    <row r="186" spans="2:6" s="119" customFormat="1" ht="12">
      <c r="B186" s="120"/>
      <c r="C186" s="120"/>
      <c r="D186" s="120"/>
      <c r="E186" s="120"/>
      <c r="F186" s="120"/>
    </row>
    <row r="187" spans="2:6" s="119" customFormat="1" ht="12">
      <c r="B187" s="120"/>
      <c r="C187" s="120"/>
      <c r="D187" s="120"/>
      <c r="E187" s="120"/>
      <c r="F187" s="120"/>
    </row>
    <row r="188" spans="2:6" s="119" customFormat="1" ht="12">
      <c r="B188" s="120"/>
      <c r="C188" s="120"/>
      <c r="D188" s="120"/>
      <c r="E188" s="120"/>
      <c r="F188" s="120"/>
    </row>
    <row r="189" spans="2:6" s="119" customFormat="1" ht="12">
      <c r="B189" s="120"/>
      <c r="C189" s="120"/>
      <c r="D189" s="120"/>
      <c r="E189" s="120"/>
      <c r="F189" s="120"/>
    </row>
    <row r="190" spans="2:6" s="119" customFormat="1" ht="12">
      <c r="B190" s="120"/>
      <c r="C190" s="120"/>
      <c r="D190" s="120"/>
      <c r="E190" s="120"/>
      <c r="F190" s="120"/>
    </row>
    <row r="191" spans="2:6" s="119" customFormat="1" ht="12">
      <c r="B191" s="120"/>
      <c r="C191" s="120"/>
      <c r="D191" s="120"/>
      <c r="E191" s="120"/>
      <c r="F191" s="120"/>
    </row>
    <row r="192" spans="2:6" s="119" customFormat="1" ht="12">
      <c r="B192" s="120"/>
      <c r="C192" s="120"/>
      <c r="D192" s="120"/>
      <c r="E192" s="120"/>
      <c r="F192" s="120"/>
    </row>
    <row r="193" spans="2:6" s="119" customFormat="1" ht="12">
      <c r="B193" s="120"/>
      <c r="C193" s="120"/>
      <c r="D193" s="120"/>
      <c r="E193" s="120"/>
      <c r="F193" s="120"/>
    </row>
    <row r="194" spans="2:6" s="119" customFormat="1" ht="12">
      <c r="B194" s="120"/>
      <c r="C194" s="120"/>
      <c r="D194" s="120"/>
      <c r="E194" s="120"/>
      <c r="F194" s="120"/>
    </row>
    <row r="195" spans="2:6" s="119" customFormat="1" ht="12">
      <c r="B195" s="120"/>
      <c r="C195" s="120"/>
      <c r="D195" s="120"/>
      <c r="E195" s="120"/>
      <c r="F195" s="120"/>
    </row>
    <row r="196" spans="2:6" s="119" customFormat="1" ht="12">
      <c r="B196" s="120"/>
      <c r="C196" s="120"/>
      <c r="D196" s="120"/>
      <c r="E196" s="120"/>
      <c r="F196" s="120"/>
    </row>
    <row r="197" spans="2:6" s="119" customFormat="1" ht="12">
      <c r="B197" s="120"/>
      <c r="C197" s="120"/>
      <c r="D197" s="120"/>
      <c r="E197" s="120"/>
      <c r="F197" s="120"/>
    </row>
    <row r="198" spans="2:6" s="119" customFormat="1" ht="12">
      <c r="B198" s="120"/>
      <c r="C198" s="120"/>
      <c r="D198" s="120"/>
      <c r="E198" s="120"/>
      <c r="F198" s="120"/>
    </row>
    <row r="199" spans="2:6" s="119" customFormat="1" ht="12">
      <c r="B199" s="120"/>
      <c r="C199" s="120"/>
      <c r="D199" s="120"/>
      <c r="E199" s="120"/>
      <c r="F199" s="120"/>
    </row>
    <row r="200" spans="2:6" s="119" customFormat="1" ht="12">
      <c r="B200" s="120"/>
      <c r="C200" s="120"/>
      <c r="D200" s="120"/>
      <c r="E200" s="120"/>
      <c r="F200" s="120"/>
    </row>
    <row r="201" spans="2:6" s="119" customFormat="1" ht="12">
      <c r="B201" s="120"/>
      <c r="C201" s="120"/>
      <c r="D201" s="120"/>
      <c r="E201" s="120"/>
      <c r="F201" s="120"/>
    </row>
    <row r="202" spans="2:6" s="119" customFormat="1" ht="12">
      <c r="B202" s="120"/>
      <c r="C202" s="120"/>
      <c r="D202" s="120"/>
      <c r="E202" s="120"/>
      <c r="F202" s="120"/>
    </row>
    <row r="203" spans="2:6" s="119" customFormat="1" ht="12">
      <c r="B203" s="120"/>
      <c r="C203" s="120"/>
      <c r="D203" s="120"/>
      <c r="E203" s="120"/>
      <c r="F203" s="120"/>
    </row>
    <row r="204" spans="2:6" s="119" customFormat="1" ht="12">
      <c r="B204" s="120"/>
      <c r="C204" s="120"/>
      <c r="D204" s="120"/>
      <c r="E204" s="120"/>
      <c r="F204" s="120"/>
    </row>
    <row r="205" spans="2:6" s="119" customFormat="1" ht="12">
      <c r="B205" s="120"/>
      <c r="C205" s="120"/>
      <c r="D205" s="120"/>
      <c r="E205" s="120"/>
      <c r="F205" s="120"/>
    </row>
    <row r="206" spans="2:6" s="119" customFormat="1" ht="12">
      <c r="B206" s="120"/>
      <c r="C206" s="120"/>
      <c r="D206" s="120"/>
      <c r="E206" s="120"/>
      <c r="F206" s="120"/>
    </row>
    <row r="207" spans="2:6" s="119" customFormat="1" ht="12">
      <c r="B207" s="120"/>
      <c r="C207" s="120"/>
      <c r="D207" s="120"/>
      <c r="E207" s="120"/>
      <c r="F207" s="120"/>
    </row>
    <row r="208" spans="2:6" s="119" customFormat="1" ht="12">
      <c r="B208" s="120"/>
      <c r="C208" s="120"/>
      <c r="D208" s="120"/>
      <c r="E208" s="120"/>
      <c r="F208" s="120"/>
    </row>
    <row r="209" spans="2:6" s="119" customFormat="1" ht="12">
      <c r="B209" s="120"/>
      <c r="C209" s="120"/>
      <c r="D209" s="120"/>
      <c r="E209" s="120"/>
      <c r="F209" s="120"/>
    </row>
    <row r="210" spans="2:6" s="119" customFormat="1" ht="12">
      <c r="B210" s="120"/>
      <c r="C210" s="120"/>
      <c r="D210" s="120"/>
      <c r="E210" s="120"/>
      <c r="F210" s="120"/>
    </row>
    <row r="211" spans="2:6" s="119" customFormat="1" ht="12">
      <c r="B211" s="120"/>
      <c r="C211" s="120"/>
      <c r="D211" s="120"/>
      <c r="E211" s="120"/>
      <c r="F211" s="120"/>
    </row>
    <row r="212" spans="2:6" s="119" customFormat="1" ht="12">
      <c r="B212" s="120"/>
      <c r="C212" s="120"/>
      <c r="D212" s="120"/>
      <c r="E212" s="120"/>
      <c r="F212" s="120"/>
    </row>
    <row r="213" spans="2:6" s="119" customFormat="1" ht="12">
      <c r="B213" s="120"/>
      <c r="C213" s="120"/>
      <c r="D213" s="120"/>
      <c r="E213" s="120"/>
      <c r="F213" s="120"/>
    </row>
    <row r="214" spans="2:6" s="119" customFormat="1" ht="12">
      <c r="B214" s="120"/>
      <c r="C214" s="120"/>
      <c r="D214" s="120"/>
      <c r="E214" s="120"/>
      <c r="F214" s="120"/>
    </row>
    <row r="215" spans="2:6" s="119" customFormat="1" ht="12">
      <c r="B215" s="120"/>
      <c r="C215" s="120"/>
      <c r="D215" s="120"/>
      <c r="E215" s="120"/>
      <c r="F215" s="120"/>
    </row>
    <row r="216" spans="2:6" s="119" customFormat="1" ht="12">
      <c r="B216" s="120"/>
      <c r="C216" s="120"/>
      <c r="D216" s="120"/>
      <c r="E216" s="120"/>
      <c r="F216" s="120"/>
    </row>
    <row r="217" spans="2:6" s="119" customFormat="1" ht="12">
      <c r="B217" s="120"/>
      <c r="C217" s="120"/>
      <c r="D217" s="120"/>
      <c r="E217" s="120"/>
      <c r="F217" s="120"/>
    </row>
    <row r="218" spans="2:6" s="119" customFormat="1" ht="12">
      <c r="B218" s="120"/>
      <c r="C218" s="120"/>
      <c r="D218" s="120"/>
      <c r="E218" s="120"/>
      <c r="F218" s="120"/>
    </row>
    <row r="219" spans="2:6" s="119" customFormat="1" ht="12">
      <c r="B219" s="120"/>
      <c r="C219" s="120"/>
      <c r="D219" s="120"/>
      <c r="E219" s="120"/>
      <c r="F219" s="120"/>
    </row>
    <row r="220" spans="2:6" s="119" customFormat="1" ht="12">
      <c r="B220" s="120"/>
      <c r="C220" s="120"/>
      <c r="D220" s="120"/>
      <c r="E220" s="120"/>
      <c r="F220" s="120"/>
    </row>
    <row r="221" spans="2:6" s="119" customFormat="1" ht="12">
      <c r="B221" s="120"/>
      <c r="C221" s="120"/>
      <c r="D221" s="120"/>
      <c r="E221" s="120"/>
      <c r="F221" s="120"/>
    </row>
    <row r="222" spans="2:6" s="119" customFormat="1" ht="12">
      <c r="B222" s="120"/>
      <c r="C222" s="120"/>
      <c r="D222" s="120"/>
      <c r="E222" s="120"/>
      <c r="F222" s="120"/>
    </row>
    <row r="223" spans="2:6" s="119" customFormat="1" ht="12">
      <c r="B223" s="120"/>
      <c r="C223" s="120"/>
      <c r="D223" s="120"/>
      <c r="E223" s="120"/>
      <c r="F223" s="120"/>
    </row>
    <row r="224" spans="2:6" s="119" customFormat="1" ht="12">
      <c r="B224" s="120"/>
      <c r="C224" s="120"/>
      <c r="D224" s="120"/>
      <c r="E224" s="120"/>
      <c r="F224" s="120"/>
    </row>
    <row r="225" spans="2:6" s="119" customFormat="1" ht="12">
      <c r="B225" s="120"/>
      <c r="C225" s="120"/>
      <c r="D225" s="120"/>
      <c r="E225" s="120"/>
      <c r="F225" s="120"/>
    </row>
    <row r="226" spans="2:6" s="119" customFormat="1" ht="12">
      <c r="B226" s="120"/>
      <c r="C226" s="120"/>
      <c r="D226" s="120"/>
      <c r="E226" s="120"/>
      <c r="F226" s="120"/>
    </row>
    <row r="227" spans="2:6" s="119" customFormat="1" ht="12">
      <c r="B227" s="120"/>
      <c r="C227" s="120"/>
      <c r="D227" s="120"/>
      <c r="E227" s="120"/>
      <c r="F227" s="120"/>
    </row>
    <row r="228" spans="2:6" s="119" customFormat="1" ht="12">
      <c r="B228" s="120"/>
      <c r="C228" s="120"/>
      <c r="D228" s="120"/>
      <c r="E228" s="120"/>
      <c r="F228" s="120"/>
    </row>
    <row r="229" spans="2:6" s="119" customFormat="1" ht="12">
      <c r="B229" s="120"/>
      <c r="C229" s="120"/>
      <c r="D229" s="120"/>
      <c r="E229" s="120"/>
      <c r="F229" s="120"/>
    </row>
    <row r="230" spans="2:6" s="119" customFormat="1" ht="12">
      <c r="B230" s="120"/>
      <c r="C230" s="120"/>
      <c r="D230" s="120"/>
      <c r="E230" s="120"/>
      <c r="F230" s="120"/>
    </row>
    <row r="231" spans="2:6" s="119" customFormat="1" ht="12">
      <c r="B231" s="120"/>
      <c r="C231" s="120"/>
      <c r="D231" s="120"/>
      <c r="E231" s="120"/>
      <c r="F231" s="120"/>
    </row>
    <row r="232" spans="2:6" s="119" customFormat="1" ht="12">
      <c r="B232" s="120"/>
      <c r="C232" s="120"/>
      <c r="D232" s="120"/>
      <c r="E232" s="120"/>
      <c r="F232" s="120"/>
    </row>
    <row r="233" spans="2:6" s="119" customFormat="1" ht="12">
      <c r="B233" s="120"/>
      <c r="C233" s="120"/>
      <c r="D233" s="120"/>
      <c r="E233" s="120"/>
      <c r="F233" s="120"/>
    </row>
    <row r="234" spans="2:6" s="119" customFormat="1" ht="12">
      <c r="B234" s="120"/>
      <c r="C234" s="120"/>
      <c r="D234" s="120"/>
      <c r="E234" s="120"/>
      <c r="F234" s="120"/>
    </row>
  </sheetData>
  <mergeCells count="28">
    <mergeCell ref="A1:R1"/>
    <mergeCell ref="S1:AI1"/>
    <mergeCell ref="A3:F5"/>
    <mergeCell ref="G3:G5"/>
    <mergeCell ref="H3:H5"/>
    <mergeCell ref="K3:P3"/>
    <mergeCell ref="S3:AC3"/>
    <mergeCell ref="AD3:AD5"/>
    <mergeCell ref="AE3:AE5"/>
    <mergeCell ref="AF3:AI5"/>
    <mergeCell ref="I4:I5"/>
    <mergeCell ref="J4:J5"/>
    <mergeCell ref="Q4:Q5"/>
    <mergeCell ref="B7:B31"/>
    <mergeCell ref="D7:F7"/>
    <mergeCell ref="B59:B83"/>
    <mergeCell ref="D59:F59"/>
    <mergeCell ref="AI59:AI83"/>
    <mergeCell ref="D64:F64"/>
    <mergeCell ref="D69:F69"/>
    <mergeCell ref="B33:B57"/>
    <mergeCell ref="D33:F33"/>
    <mergeCell ref="AI33:AI57"/>
    <mergeCell ref="D38:F38"/>
    <mergeCell ref="D43:F43"/>
    <mergeCell ref="AI7:AI31"/>
    <mergeCell ref="D12:F12"/>
    <mergeCell ref="D17:F17"/>
  </mergeCells>
  <phoneticPr fontId="17"/>
  <pageMargins left="0.98425196850393704" right="0.98425196850393704" top="0.59055118110236227" bottom="0.59055118110236227" header="0.31496062992125984" footer="0.39370078740157483"/>
  <pageSetup paperSize="9" firstPageNumber="94" orientation="portrait" useFirstPageNumber="1" horizontalDpi="300" verticalDpi="300" r:id="rId1"/>
  <headerFooter>
    <oddFooter>&amp;C&amp;"ＭＳ ゴシック,標準"&amp;P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K226"/>
  <sheetViews>
    <sheetView view="pageBreakPreview" topLeftCell="DD1" zoomScaleNormal="100" zoomScaleSheetLayoutView="100" workbookViewId="0">
      <selection activeCell="BL42" sqref="BL42:CH42"/>
    </sheetView>
  </sheetViews>
  <sheetFormatPr defaultColWidth="11.83203125" defaultRowHeight="13.5"/>
  <cols>
    <col min="1" max="1" width="0.83203125" style="70" customWidth="1"/>
    <col min="2" max="2" width="3.33203125" style="70" customWidth="1"/>
    <col min="3" max="3" width="2.33203125" style="70" customWidth="1"/>
    <col min="4" max="4" width="1.33203125" style="70" customWidth="1"/>
    <col min="5" max="5" width="2.6640625" style="70" customWidth="1"/>
    <col min="6" max="6" width="23.83203125" style="70" customWidth="1"/>
    <col min="7" max="24" width="8.83203125" style="71" customWidth="1"/>
    <col min="25" max="25" width="19.83203125" style="71" customWidth="1"/>
    <col min="26" max="26" width="3.1640625" style="71" customWidth="1"/>
    <col min="27" max="27" width="3.6640625" style="71" customWidth="1"/>
    <col min="28" max="28" width="1.83203125" style="71" customWidth="1"/>
    <col min="29" max="29" width="0.83203125" style="70" customWidth="1"/>
    <col min="30" max="30" width="3.6640625" style="70" customWidth="1"/>
    <col min="31" max="31" width="2.33203125" style="70" customWidth="1"/>
    <col min="32" max="32" width="1.33203125" style="70" customWidth="1"/>
    <col min="33" max="33" width="2.6640625" style="70" customWidth="1"/>
    <col min="34" max="34" width="20.83203125" style="70" customWidth="1"/>
    <col min="35" max="52" width="8.6640625" style="71" customWidth="1"/>
    <col min="53" max="53" width="1.33203125" style="71" customWidth="1"/>
    <col min="54" max="54" width="19.83203125" style="71" customWidth="1"/>
    <col min="55" max="55" width="3.1640625" style="71" customWidth="1"/>
    <col min="56" max="56" width="3.6640625" style="71" customWidth="1"/>
    <col min="57" max="57" width="1.83203125" style="71" customWidth="1"/>
    <col min="58" max="58" width="0.83203125" style="70" customWidth="1"/>
    <col min="59" max="59" width="3.6640625" style="70" customWidth="1"/>
    <col min="60" max="60" width="2.33203125" style="70" customWidth="1"/>
    <col min="61" max="61" width="1.33203125" style="70" customWidth="1"/>
    <col min="62" max="62" width="2.6640625" style="70" customWidth="1"/>
    <col min="63" max="63" width="20.83203125" style="70" customWidth="1"/>
    <col min="64" max="81" width="8.6640625" style="71" customWidth="1"/>
    <col min="82" max="82" width="1.33203125" style="71" customWidth="1"/>
    <col min="83" max="83" width="19.83203125" style="71" customWidth="1"/>
    <col min="84" max="84" width="3.1640625" style="71" customWidth="1"/>
    <col min="85" max="85" width="3.6640625" style="71" customWidth="1"/>
    <col min="86" max="86" width="1.83203125" style="71" customWidth="1"/>
    <col min="87" max="87" width="0.83203125" style="70" customWidth="1"/>
    <col min="88" max="88" width="3.6640625" style="70" customWidth="1"/>
    <col min="89" max="89" width="2.33203125" style="70" customWidth="1"/>
    <col min="90" max="90" width="1.33203125" style="70" customWidth="1"/>
    <col min="91" max="91" width="2.6640625" style="70" customWidth="1"/>
    <col min="92" max="92" width="19.6640625" style="70" customWidth="1"/>
    <col min="93" max="110" width="8.6640625" style="71" customWidth="1"/>
    <col min="111" max="111" width="1.33203125" style="71" customWidth="1"/>
    <col min="112" max="112" width="19.83203125" style="71" customWidth="1"/>
    <col min="113" max="113" width="3.1640625" style="71" customWidth="1"/>
    <col min="114" max="114" width="3.6640625" style="71" customWidth="1"/>
    <col min="115" max="115" width="1.83203125" style="71" customWidth="1"/>
    <col min="116" max="255" width="11.83203125" style="71"/>
    <col min="256" max="256" width="0.83203125" style="71" customWidth="1"/>
    <col min="257" max="257" width="3.6640625" style="71" customWidth="1"/>
    <col min="258" max="258" width="2.33203125" style="71" customWidth="1"/>
    <col min="259" max="259" width="1.33203125" style="71" customWidth="1"/>
    <col min="260" max="260" width="2.6640625" style="71" customWidth="1"/>
    <col min="261" max="261" width="19.6640625" style="71" customWidth="1"/>
    <col min="262" max="279" width="8.6640625" style="71" customWidth="1"/>
    <col min="280" max="280" width="1.33203125" style="71" customWidth="1"/>
    <col min="281" max="281" width="19.83203125" style="71" customWidth="1"/>
    <col min="282" max="282" width="3.1640625" style="71" customWidth="1"/>
    <col min="283" max="283" width="3.6640625" style="71" customWidth="1"/>
    <col min="284" max="284" width="1.83203125" style="71" customWidth="1"/>
    <col min="285" max="285" width="0.83203125" style="71" customWidth="1"/>
    <col min="286" max="286" width="3.6640625" style="71" customWidth="1"/>
    <col min="287" max="287" width="2.33203125" style="71" customWidth="1"/>
    <col min="288" max="288" width="1.33203125" style="71" customWidth="1"/>
    <col min="289" max="289" width="2.6640625" style="71" customWidth="1"/>
    <col min="290" max="290" width="19.6640625" style="71" customWidth="1"/>
    <col min="291" max="308" width="8.6640625" style="71" customWidth="1"/>
    <col min="309" max="309" width="1.33203125" style="71" customWidth="1"/>
    <col min="310" max="310" width="19.83203125" style="71" customWidth="1"/>
    <col min="311" max="311" width="3.1640625" style="71" customWidth="1"/>
    <col min="312" max="312" width="3.6640625" style="71" customWidth="1"/>
    <col min="313" max="313" width="1.83203125" style="71" customWidth="1"/>
    <col min="314" max="314" width="0.83203125" style="71" customWidth="1"/>
    <col min="315" max="315" width="3.6640625" style="71" customWidth="1"/>
    <col min="316" max="316" width="2.33203125" style="71" customWidth="1"/>
    <col min="317" max="317" width="1.33203125" style="71" customWidth="1"/>
    <col min="318" max="318" width="2.6640625" style="71" customWidth="1"/>
    <col min="319" max="319" width="19.6640625" style="71" customWidth="1"/>
    <col min="320" max="337" width="8.6640625" style="71" customWidth="1"/>
    <col min="338" max="338" width="1.33203125" style="71" customWidth="1"/>
    <col min="339" max="339" width="19.83203125" style="71" customWidth="1"/>
    <col min="340" max="340" width="3.1640625" style="71" customWidth="1"/>
    <col min="341" max="341" width="3.6640625" style="71" customWidth="1"/>
    <col min="342" max="342" width="1.83203125" style="71" customWidth="1"/>
    <col min="343" max="343" width="0.83203125" style="71" customWidth="1"/>
    <col min="344" max="344" width="3.6640625" style="71" customWidth="1"/>
    <col min="345" max="345" width="2.33203125" style="71" customWidth="1"/>
    <col min="346" max="346" width="1.33203125" style="71" customWidth="1"/>
    <col min="347" max="347" width="2.6640625" style="71" customWidth="1"/>
    <col min="348" max="348" width="19.6640625" style="71" customWidth="1"/>
    <col min="349" max="366" width="8.6640625" style="71" customWidth="1"/>
    <col min="367" max="367" width="1.33203125" style="71" customWidth="1"/>
    <col min="368" max="368" width="19.83203125" style="71" customWidth="1"/>
    <col min="369" max="369" width="3.1640625" style="71" customWidth="1"/>
    <col min="370" max="370" width="3.6640625" style="71" customWidth="1"/>
    <col min="371" max="371" width="1.83203125" style="71" customWidth="1"/>
    <col min="372" max="511" width="11.83203125" style="71"/>
    <col min="512" max="512" width="0.83203125" style="71" customWidth="1"/>
    <col min="513" max="513" width="3.6640625" style="71" customWidth="1"/>
    <col min="514" max="514" width="2.33203125" style="71" customWidth="1"/>
    <col min="515" max="515" width="1.33203125" style="71" customWidth="1"/>
    <col min="516" max="516" width="2.6640625" style="71" customWidth="1"/>
    <col min="517" max="517" width="19.6640625" style="71" customWidth="1"/>
    <col min="518" max="535" width="8.6640625" style="71" customWidth="1"/>
    <col min="536" max="536" width="1.33203125" style="71" customWidth="1"/>
    <col min="537" max="537" width="19.83203125" style="71" customWidth="1"/>
    <col min="538" max="538" width="3.1640625" style="71" customWidth="1"/>
    <col min="539" max="539" width="3.6640625" style="71" customWidth="1"/>
    <col min="540" max="540" width="1.83203125" style="71" customWidth="1"/>
    <col min="541" max="541" width="0.83203125" style="71" customWidth="1"/>
    <col min="542" max="542" width="3.6640625" style="71" customWidth="1"/>
    <col min="543" max="543" width="2.33203125" style="71" customWidth="1"/>
    <col min="544" max="544" width="1.33203125" style="71" customWidth="1"/>
    <col min="545" max="545" width="2.6640625" style="71" customWidth="1"/>
    <col min="546" max="546" width="19.6640625" style="71" customWidth="1"/>
    <col min="547" max="564" width="8.6640625" style="71" customWidth="1"/>
    <col min="565" max="565" width="1.33203125" style="71" customWidth="1"/>
    <col min="566" max="566" width="19.83203125" style="71" customWidth="1"/>
    <col min="567" max="567" width="3.1640625" style="71" customWidth="1"/>
    <col min="568" max="568" width="3.6640625" style="71" customWidth="1"/>
    <col min="569" max="569" width="1.83203125" style="71" customWidth="1"/>
    <col min="570" max="570" width="0.83203125" style="71" customWidth="1"/>
    <col min="571" max="571" width="3.6640625" style="71" customWidth="1"/>
    <col min="572" max="572" width="2.33203125" style="71" customWidth="1"/>
    <col min="573" max="573" width="1.33203125" style="71" customWidth="1"/>
    <col min="574" max="574" width="2.6640625" style="71" customWidth="1"/>
    <col min="575" max="575" width="19.6640625" style="71" customWidth="1"/>
    <col min="576" max="593" width="8.6640625" style="71" customWidth="1"/>
    <col min="594" max="594" width="1.33203125" style="71" customWidth="1"/>
    <col min="595" max="595" width="19.83203125" style="71" customWidth="1"/>
    <col min="596" max="596" width="3.1640625" style="71" customWidth="1"/>
    <col min="597" max="597" width="3.6640625" style="71" customWidth="1"/>
    <col min="598" max="598" width="1.83203125" style="71" customWidth="1"/>
    <col min="599" max="599" width="0.83203125" style="71" customWidth="1"/>
    <col min="600" max="600" width="3.6640625" style="71" customWidth="1"/>
    <col min="601" max="601" width="2.33203125" style="71" customWidth="1"/>
    <col min="602" max="602" width="1.33203125" style="71" customWidth="1"/>
    <col min="603" max="603" width="2.6640625" style="71" customWidth="1"/>
    <col min="604" max="604" width="19.6640625" style="71" customWidth="1"/>
    <col min="605" max="622" width="8.6640625" style="71" customWidth="1"/>
    <col min="623" max="623" width="1.33203125" style="71" customWidth="1"/>
    <col min="624" max="624" width="19.83203125" style="71" customWidth="1"/>
    <col min="625" max="625" width="3.1640625" style="71" customWidth="1"/>
    <col min="626" max="626" width="3.6640625" style="71" customWidth="1"/>
    <col min="627" max="627" width="1.83203125" style="71" customWidth="1"/>
    <col min="628" max="767" width="11.83203125" style="71"/>
    <col min="768" max="768" width="0.83203125" style="71" customWidth="1"/>
    <col min="769" max="769" width="3.6640625" style="71" customWidth="1"/>
    <col min="770" max="770" width="2.33203125" style="71" customWidth="1"/>
    <col min="771" max="771" width="1.33203125" style="71" customWidth="1"/>
    <col min="772" max="772" width="2.6640625" style="71" customWidth="1"/>
    <col min="773" max="773" width="19.6640625" style="71" customWidth="1"/>
    <col min="774" max="791" width="8.6640625" style="71" customWidth="1"/>
    <col min="792" max="792" width="1.33203125" style="71" customWidth="1"/>
    <col min="793" max="793" width="19.83203125" style="71" customWidth="1"/>
    <col min="794" max="794" width="3.1640625" style="71" customWidth="1"/>
    <col min="795" max="795" width="3.6640625" style="71" customWidth="1"/>
    <col min="796" max="796" width="1.83203125" style="71" customWidth="1"/>
    <col min="797" max="797" width="0.83203125" style="71" customWidth="1"/>
    <col min="798" max="798" width="3.6640625" style="71" customWidth="1"/>
    <col min="799" max="799" width="2.33203125" style="71" customWidth="1"/>
    <col min="800" max="800" width="1.33203125" style="71" customWidth="1"/>
    <col min="801" max="801" width="2.6640625" style="71" customWidth="1"/>
    <col min="802" max="802" width="19.6640625" style="71" customWidth="1"/>
    <col min="803" max="820" width="8.6640625" style="71" customWidth="1"/>
    <col min="821" max="821" width="1.33203125" style="71" customWidth="1"/>
    <col min="822" max="822" width="19.83203125" style="71" customWidth="1"/>
    <col min="823" max="823" width="3.1640625" style="71" customWidth="1"/>
    <col min="824" max="824" width="3.6640625" style="71" customWidth="1"/>
    <col min="825" max="825" width="1.83203125" style="71" customWidth="1"/>
    <col min="826" max="826" width="0.83203125" style="71" customWidth="1"/>
    <col min="827" max="827" width="3.6640625" style="71" customWidth="1"/>
    <col min="828" max="828" width="2.33203125" style="71" customWidth="1"/>
    <col min="829" max="829" width="1.33203125" style="71" customWidth="1"/>
    <col min="830" max="830" width="2.6640625" style="71" customWidth="1"/>
    <col min="831" max="831" width="19.6640625" style="71" customWidth="1"/>
    <col min="832" max="849" width="8.6640625" style="71" customWidth="1"/>
    <col min="850" max="850" width="1.33203125" style="71" customWidth="1"/>
    <col min="851" max="851" width="19.83203125" style="71" customWidth="1"/>
    <col min="852" max="852" width="3.1640625" style="71" customWidth="1"/>
    <col min="853" max="853" width="3.6640625" style="71" customWidth="1"/>
    <col min="854" max="854" width="1.83203125" style="71" customWidth="1"/>
    <col min="855" max="855" width="0.83203125" style="71" customWidth="1"/>
    <col min="856" max="856" width="3.6640625" style="71" customWidth="1"/>
    <col min="857" max="857" width="2.33203125" style="71" customWidth="1"/>
    <col min="858" max="858" width="1.33203125" style="71" customWidth="1"/>
    <col min="859" max="859" width="2.6640625" style="71" customWidth="1"/>
    <col min="860" max="860" width="19.6640625" style="71" customWidth="1"/>
    <col min="861" max="878" width="8.6640625" style="71" customWidth="1"/>
    <col min="879" max="879" width="1.33203125" style="71" customWidth="1"/>
    <col min="880" max="880" width="19.83203125" style="71" customWidth="1"/>
    <col min="881" max="881" width="3.1640625" style="71" customWidth="1"/>
    <col min="882" max="882" width="3.6640625" style="71" customWidth="1"/>
    <col min="883" max="883" width="1.83203125" style="71" customWidth="1"/>
    <col min="884" max="1023" width="11.83203125" style="71"/>
    <col min="1024" max="1024" width="0.83203125" style="71" customWidth="1"/>
    <col min="1025" max="1025" width="3.6640625" style="71" customWidth="1"/>
    <col min="1026" max="1026" width="2.33203125" style="71" customWidth="1"/>
    <col min="1027" max="1027" width="1.33203125" style="71" customWidth="1"/>
    <col min="1028" max="1028" width="2.6640625" style="71" customWidth="1"/>
    <col min="1029" max="1029" width="19.6640625" style="71" customWidth="1"/>
    <col min="1030" max="1047" width="8.6640625" style="71" customWidth="1"/>
    <col min="1048" max="1048" width="1.33203125" style="71" customWidth="1"/>
    <col min="1049" max="1049" width="19.83203125" style="71" customWidth="1"/>
    <col min="1050" max="1050" width="3.1640625" style="71" customWidth="1"/>
    <col min="1051" max="1051" width="3.6640625" style="71" customWidth="1"/>
    <col min="1052" max="1052" width="1.83203125" style="71" customWidth="1"/>
    <col min="1053" max="1053" width="0.83203125" style="71" customWidth="1"/>
    <col min="1054" max="1054" width="3.6640625" style="71" customWidth="1"/>
    <col min="1055" max="1055" width="2.33203125" style="71" customWidth="1"/>
    <col min="1056" max="1056" width="1.33203125" style="71" customWidth="1"/>
    <col min="1057" max="1057" width="2.6640625" style="71" customWidth="1"/>
    <col min="1058" max="1058" width="19.6640625" style="71" customWidth="1"/>
    <col min="1059" max="1076" width="8.6640625" style="71" customWidth="1"/>
    <col min="1077" max="1077" width="1.33203125" style="71" customWidth="1"/>
    <col min="1078" max="1078" width="19.83203125" style="71" customWidth="1"/>
    <col min="1079" max="1079" width="3.1640625" style="71" customWidth="1"/>
    <col min="1080" max="1080" width="3.6640625" style="71" customWidth="1"/>
    <col min="1081" max="1081" width="1.83203125" style="71" customWidth="1"/>
    <col min="1082" max="1082" width="0.83203125" style="71" customWidth="1"/>
    <col min="1083" max="1083" width="3.6640625" style="71" customWidth="1"/>
    <col min="1084" max="1084" width="2.33203125" style="71" customWidth="1"/>
    <col min="1085" max="1085" width="1.33203125" style="71" customWidth="1"/>
    <col min="1086" max="1086" width="2.6640625" style="71" customWidth="1"/>
    <col min="1087" max="1087" width="19.6640625" style="71" customWidth="1"/>
    <col min="1088" max="1105" width="8.6640625" style="71" customWidth="1"/>
    <col min="1106" max="1106" width="1.33203125" style="71" customWidth="1"/>
    <col min="1107" max="1107" width="19.83203125" style="71" customWidth="1"/>
    <col min="1108" max="1108" width="3.1640625" style="71" customWidth="1"/>
    <col min="1109" max="1109" width="3.6640625" style="71" customWidth="1"/>
    <col min="1110" max="1110" width="1.83203125" style="71" customWidth="1"/>
    <col min="1111" max="1111" width="0.83203125" style="71" customWidth="1"/>
    <col min="1112" max="1112" width="3.6640625" style="71" customWidth="1"/>
    <col min="1113" max="1113" width="2.33203125" style="71" customWidth="1"/>
    <col min="1114" max="1114" width="1.33203125" style="71" customWidth="1"/>
    <col min="1115" max="1115" width="2.6640625" style="71" customWidth="1"/>
    <col min="1116" max="1116" width="19.6640625" style="71" customWidth="1"/>
    <col min="1117" max="1134" width="8.6640625" style="71" customWidth="1"/>
    <col min="1135" max="1135" width="1.33203125" style="71" customWidth="1"/>
    <col min="1136" max="1136" width="19.83203125" style="71" customWidth="1"/>
    <col min="1137" max="1137" width="3.1640625" style="71" customWidth="1"/>
    <col min="1138" max="1138" width="3.6640625" style="71" customWidth="1"/>
    <col min="1139" max="1139" width="1.83203125" style="71" customWidth="1"/>
    <col min="1140" max="1279" width="11.83203125" style="71"/>
    <col min="1280" max="1280" width="0.83203125" style="71" customWidth="1"/>
    <col min="1281" max="1281" width="3.6640625" style="71" customWidth="1"/>
    <col min="1282" max="1282" width="2.33203125" style="71" customWidth="1"/>
    <col min="1283" max="1283" width="1.33203125" style="71" customWidth="1"/>
    <col min="1284" max="1284" width="2.6640625" style="71" customWidth="1"/>
    <col min="1285" max="1285" width="19.6640625" style="71" customWidth="1"/>
    <col min="1286" max="1303" width="8.6640625" style="71" customWidth="1"/>
    <col min="1304" max="1304" width="1.33203125" style="71" customWidth="1"/>
    <col min="1305" max="1305" width="19.83203125" style="71" customWidth="1"/>
    <col min="1306" max="1306" width="3.1640625" style="71" customWidth="1"/>
    <col min="1307" max="1307" width="3.6640625" style="71" customWidth="1"/>
    <col min="1308" max="1308" width="1.83203125" style="71" customWidth="1"/>
    <col min="1309" max="1309" width="0.83203125" style="71" customWidth="1"/>
    <col min="1310" max="1310" width="3.6640625" style="71" customWidth="1"/>
    <col min="1311" max="1311" width="2.33203125" style="71" customWidth="1"/>
    <col min="1312" max="1312" width="1.33203125" style="71" customWidth="1"/>
    <col min="1313" max="1313" width="2.6640625" style="71" customWidth="1"/>
    <col min="1314" max="1314" width="19.6640625" style="71" customWidth="1"/>
    <col min="1315" max="1332" width="8.6640625" style="71" customWidth="1"/>
    <col min="1333" max="1333" width="1.33203125" style="71" customWidth="1"/>
    <col min="1334" max="1334" width="19.83203125" style="71" customWidth="1"/>
    <col min="1335" max="1335" width="3.1640625" style="71" customWidth="1"/>
    <col min="1336" max="1336" width="3.6640625" style="71" customWidth="1"/>
    <col min="1337" max="1337" width="1.83203125" style="71" customWidth="1"/>
    <col min="1338" max="1338" width="0.83203125" style="71" customWidth="1"/>
    <col min="1339" max="1339" width="3.6640625" style="71" customWidth="1"/>
    <col min="1340" max="1340" width="2.33203125" style="71" customWidth="1"/>
    <col min="1341" max="1341" width="1.33203125" style="71" customWidth="1"/>
    <col min="1342" max="1342" width="2.6640625" style="71" customWidth="1"/>
    <col min="1343" max="1343" width="19.6640625" style="71" customWidth="1"/>
    <col min="1344" max="1361" width="8.6640625" style="71" customWidth="1"/>
    <col min="1362" max="1362" width="1.33203125" style="71" customWidth="1"/>
    <col min="1363" max="1363" width="19.83203125" style="71" customWidth="1"/>
    <col min="1364" max="1364" width="3.1640625" style="71" customWidth="1"/>
    <col min="1365" max="1365" width="3.6640625" style="71" customWidth="1"/>
    <col min="1366" max="1366" width="1.83203125" style="71" customWidth="1"/>
    <col min="1367" max="1367" width="0.83203125" style="71" customWidth="1"/>
    <col min="1368" max="1368" width="3.6640625" style="71" customWidth="1"/>
    <col min="1369" max="1369" width="2.33203125" style="71" customWidth="1"/>
    <col min="1370" max="1370" width="1.33203125" style="71" customWidth="1"/>
    <col min="1371" max="1371" width="2.6640625" style="71" customWidth="1"/>
    <col min="1372" max="1372" width="19.6640625" style="71" customWidth="1"/>
    <col min="1373" max="1390" width="8.6640625" style="71" customWidth="1"/>
    <col min="1391" max="1391" width="1.33203125" style="71" customWidth="1"/>
    <col min="1392" max="1392" width="19.83203125" style="71" customWidth="1"/>
    <col min="1393" max="1393" width="3.1640625" style="71" customWidth="1"/>
    <col min="1394" max="1394" width="3.6640625" style="71" customWidth="1"/>
    <col min="1395" max="1395" width="1.83203125" style="71" customWidth="1"/>
    <col min="1396" max="1535" width="11.83203125" style="71"/>
    <col min="1536" max="1536" width="0.83203125" style="71" customWidth="1"/>
    <col min="1537" max="1537" width="3.6640625" style="71" customWidth="1"/>
    <col min="1538" max="1538" width="2.33203125" style="71" customWidth="1"/>
    <col min="1539" max="1539" width="1.33203125" style="71" customWidth="1"/>
    <col min="1540" max="1540" width="2.6640625" style="71" customWidth="1"/>
    <col min="1541" max="1541" width="19.6640625" style="71" customWidth="1"/>
    <col min="1542" max="1559" width="8.6640625" style="71" customWidth="1"/>
    <col min="1560" max="1560" width="1.33203125" style="71" customWidth="1"/>
    <col min="1561" max="1561" width="19.83203125" style="71" customWidth="1"/>
    <col min="1562" max="1562" width="3.1640625" style="71" customWidth="1"/>
    <col min="1563" max="1563" width="3.6640625" style="71" customWidth="1"/>
    <col min="1564" max="1564" width="1.83203125" style="71" customWidth="1"/>
    <col min="1565" max="1565" width="0.83203125" style="71" customWidth="1"/>
    <col min="1566" max="1566" width="3.6640625" style="71" customWidth="1"/>
    <col min="1567" max="1567" width="2.33203125" style="71" customWidth="1"/>
    <col min="1568" max="1568" width="1.33203125" style="71" customWidth="1"/>
    <col min="1569" max="1569" width="2.6640625" style="71" customWidth="1"/>
    <col min="1570" max="1570" width="19.6640625" style="71" customWidth="1"/>
    <col min="1571" max="1588" width="8.6640625" style="71" customWidth="1"/>
    <col min="1589" max="1589" width="1.33203125" style="71" customWidth="1"/>
    <col min="1590" max="1590" width="19.83203125" style="71" customWidth="1"/>
    <col min="1591" max="1591" width="3.1640625" style="71" customWidth="1"/>
    <col min="1592" max="1592" width="3.6640625" style="71" customWidth="1"/>
    <col min="1593" max="1593" width="1.83203125" style="71" customWidth="1"/>
    <col min="1594" max="1594" width="0.83203125" style="71" customWidth="1"/>
    <col min="1595" max="1595" width="3.6640625" style="71" customWidth="1"/>
    <col min="1596" max="1596" width="2.33203125" style="71" customWidth="1"/>
    <col min="1597" max="1597" width="1.33203125" style="71" customWidth="1"/>
    <col min="1598" max="1598" width="2.6640625" style="71" customWidth="1"/>
    <col min="1599" max="1599" width="19.6640625" style="71" customWidth="1"/>
    <col min="1600" max="1617" width="8.6640625" style="71" customWidth="1"/>
    <col min="1618" max="1618" width="1.33203125" style="71" customWidth="1"/>
    <col min="1619" max="1619" width="19.83203125" style="71" customWidth="1"/>
    <col min="1620" max="1620" width="3.1640625" style="71" customWidth="1"/>
    <col min="1621" max="1621" width="3.6640625" style="71" customWidth="1"/>
    <col min="1622" max="1622" width="1.83203125" style="71" customWidth="1"/>
    <col min="1623" max="1623" width="0.83203125" style="71" customWidth="1"/>
    <col min="1624" max="1624" width="3.6640625" style="71" customWidth="1"/>
    <col min="1625" max="1625" width="2.33203125" style="71" customWidth="1"/>
    <col min="1626" max="1626" width="1.33203125" style="71" customWidth="1"/>
    <col min="1627" max="1627" width="2.6640625" style="71" customWidth="1"/>
    <col min="1628" max="1628" width="19.6640625" style="71" customWidth="1"/>
    <col min="1629" max="1646" width="8.6640625" style="71" customWidth="1"/>
    <col min="1647" max="1647" width="1.33203125" style="71" customWidth="1"/>
    <col min="1648" max="1648" width="19.83203125" style="71" customWidth="1"/>
    <col min="1649" max="1649" width="3.1640625" style="71" customWidth="1"/>
    <col min="1650" max="1650" width="3.6640625" style="71" customWidth="1"/>
    <col min="1651" max="1651" width="1.83203125" style="71" customWidth="1"/>
    <col min="1652" max="1791" width="11.83203125" style="71"/>
    <col min="1792" max="1792" width="0.83203125" style="71" customWidth="1"/>
    <col min="1793" max="1793" width="3.6640625" style="71" customWidth="1"/>
    <col min="1794" max="1794" width="2.33203125" style="71" customWidth="1"/>
    <col min="1795" max="1795" width="1.33203125" style="71" customWidth="1"/>
    <col min="1796" max="1796" width="2.6640625" style="71" customWidth="1"/>
    <col min="1797" max="1797" width="19.6640625" style="71" customWidth="1"/>
    <col min="1798" max="1815" width="8.6640625" style="71" customWidth="1"/>
    <col min="1816" max="1816" width="1.33203125" style="71" customWidth="1"/>
    <col min="1817" max="1817" width="19.83203125" style="71" customWidth="1"/>
    <col min="1818" max="1818" width="3.1640625" style="71" customWidth="1"/>
    <col min="1819" max="1819" width="3.6640625" style="71" customWidth="1"/>
    <col min="1820" max="1820" width="1.83203125" style="71" customWidth="1"/>
    <col min="1821" max="1821" width="0.83203125" style="71" customWidth="1"/>
    <col min="1822" max="1822" width="3.6640625" style="71" customWidth="1"/>
    <col min="1823" max="1823" width="2.33203125" style="71" customWidth="1"/>
    <col min="1824" max="1824" width="1.33203125" style="71" customWidth="1"/>
    <col min="1825" max="1825" width="2.6640625" style="71" customWidth="1"/>
    <col min="1826" max="1826" width="19.6640625" style="71" customWidth="1"/>
    <col min="1827" max="1844" width="8.6640625" style="71" customWidth="1"/>
    <col min="1845" max="1845" width="1.33203125" style="71" customWidth="1"/>
    <col min="1846" max="1846" width="19.83203125" style="71" customWidth="1"/>
    <col min="1847" max="1847" width="3.1640625" style="71" customWidth="1"/>
    <col min="1848" max="1848" width="3.6640625" style="71" customWidth="1"/>
    <col min="1849" max="1849" width="1.83203125" style="71" customWidth="1"/>
    <col min="1850" max="1850" width="0.83203125" style="71" customWidth="1"/>
    <col min="1851" max="1851" width="3.6640625" style="71" customWidth="1"/>
    <col min="1852" max="1852" width="2.33203125" style="71" customWidth="1"/>
    <col min="1853" max="1853" width="1.33203125" style="71" customWidth="1"/>
    <col min="1854" max="1854" width="2.6640625" style="71" customWidth="1"/>
    <col min="1855" max="1855" width="19.6640625" style="71" customWidth="1"/>
    <col min="1856" max="1873" width="8.6640625" style="71" customWidth="1"/>
    <col min="1874" max="1874" width="1.33203125" style="71" customWidth="1"/>
    <col min="1875" max="1875" width="19.83203125" style="71" customWidth="1"/>
    <col min="1876" max="1876" width="3.1640625" style="71" customWidth="1"/>
    <col min="1877" max="1877" width="3.6640625" style="71" customWidth="1"/>
    <col min="1878" max="1878" width="1.83203125" style="71" customWidth="1"/>
    <col min="1879" max="1879" width="0.83203125" style="71" customWidth="1"/>
    <col min="1880" max="1880" width="3.6640625" style="71" customWidth="1"/>
    <col min="1881" max="1881" width="2.33203125" style="71" customWidth="1"/>
    <col min="1882" max="1882" width="1.33203125" style="71" customWidth="1"/>
    <col min="1883" max="1883" width="2.6640625" style="71" customWidth="1"/>
    <col min="1884" max="1884" width="19.6640625" style="71" customWidth="1"/>
    <col min="1885" max="1902" width="8.6640625" style="71" customWidth="1"/>
    <col min="1903" max="1903" width="1.33203125" style="71" customWidth="1"/>
    <col min="1904" max="1904" width="19.83203125" style="71" customWidth="1"/>
    <col min="1905" max="1905" width="3.1640625" style="71" customWidth="1"/>
    <col min="1906" max="1906" width="3.6640625" style="71" customWidth="1"/>
    <col min="1907" max="1907" width="1.83203125" style="71" customWidth="1"/>
    <col min="1908" max="2047" width="11.83203125" style="71"/>
    <col min="2048" max="2048" width="0.83203125" style="71" customWidth="1"/>
    <col min="2049" max="2049" width="3.6640625" style="71" customWidth="1"/>
    <col min="2050" max="2050" width="2.33203125" style="71" customWidth="1"/>
    <col min="2051" max="2051" width="1.33203125" style="71" customWidth="1"/>
    <col min="2052" max="2052" width="2.6640625" style="71" customWidth="1"/>
    <col min="2053" max="2053" width="19.6640625" style="71" customWidth="1"/>
    <col min="2054" max="2071" width="8.6640625" style="71" customWidth="1"/>
    <col min="2072" max="2072" width="1.33203125" style="71" customWidth="1"/>
    <col min="2073" max="2073" width="19.83203125" style="71" customWidth="1"/>
    <col min="2074" max="2074" width="3.1640625" style="71" customWidth="1"/>
    <col min="2075" max="2075" width="3.6640625" style="71" customWidth="1"/>
    <col min="2076" max="2076" width="1.83203125" style="71" customWidth="1"/>
    <col min="2077" max="2077" width="0.83203125" style="71" customWidth="1"/>
    <col min="2078" max="2078" width="3.6640625" style="71" customWidth="1"/>
    <col min="2079" max="2079" width="2.33203125" style="71" customWidth="1"/>
    <col min="2080" max="2080" width="1.33203125" style="71" customWidth="1"/>
    <col min="2081" max="2081" width="2.6640625" style="71" customWidth="1"/>
    <col min="2082" max="2082" width="19.6640625" style="71" customWidth="1"/>
    <col min="2083" max="2100" width="8.6640625" style="71" customWidth="1"/>
    <col min="2101" max="2101" width="1.33203125" style="71" customWidth="1"/>
    <col min="2102" max="2102" width="19.83203125" style="71" customWidth="1"/>
    <col min="2103" max="2103" width="3.1640625" style="71" customWidth="1"/>
    <col min="2104" max="2104" width="3.6640625" style="71" customWidth="1"/>
    <col min="2105" max="2105" width="1.83203125" style="71" customWidth="1"/>
    <col min="2106" max="2106" width="0.83203125" style="71" customWidth="1"/>
    <col min="2107" max="2107" width="3.6640625" style="71" customWidth="1"/>
    <col min="2108" max="2108" width="2.33203125" style="71" customWidth="1"/>
    <col min="2109" max="2109" width="1.33203125" style="71" customWidth="1"/>
    <col min="2110" max="2110" width="2.6640625" style="71" customWidth="1"/>
    <col min="2111" max="2111" width="19.6640625" style="71" customWidth="1"/>
    <col min="2112" max="2129" width="8.6640625" style="71" customWidth="1"/>
    <col min="2130" max="2130" width="1.33203125" style="71" customWidth="1"/>
    <col min="2131" max="2131" width="19.83203125" style="71" customWidth="1"/>
    <col min="2132" max="2132" width="3.1640625" style="71" customWidth="1"/>
    <col min="2133" max="2133" width="3.6640625" style="71" customWidth="1"/>
    <col min="2134" max="2134" width="1.83203125" style="71" customWidth="1"/>
    <col min="2135" max="2135" width="0.83203125" style="71" customWidth="1"/>
    <col min="2136" max="2136" width="3.6640625" style="71" customWidth="1"/>
    <col min="2137" max="2137" width="2.33203125" style="71" customWidth="1"/>
    <col min="2138" max="2138" width="1.33203125" style="71" customWidth="1"/>
    <col min="2139" max="2139" width="2.6640625" style="71" customWidth="1"/>
    <col min="2140" max="2140" width="19.6640625" style="71" customWidth="1"/>
    <col min="2141" max="2158" width="8.6640625" style="71" customWidth="1"/>
    <col min="2159" max="2159" width="1.33203125" style="71" customWidth="1"/>
    <col min="2160" max="2160" width="19.83203125" style="71" customWidth="1"/>
    <col min="2161" max="2161" width="3.1640625" style="71" customWidth="1"/>
    <col min="2162" max="2162" width="3.6640625" style="71" customWidth="1"/>
    <col min="2163" max="2163" width="1.83203125" style="71" customWidth="1"/>
    <col min="2164" max="2303" width="11.83203125" style="71"/>
    <col min="2304" max="2304" width="0.83203125" style="71" customWidth="1"/>
    <col min="2305" max="2305" width="3.6640625" style="71" customWidth="1"/>
    <col min="2306" max="2306" width="2.33203125" style="71" customWidth="1"/>
    <col min="2307" max="2307" width="1.33203125" style="71" customWidth="1"/>
    <col min="2308" max="2308" width="2.6640625" style="71" customWidth="1"/>
    <col min="2309" max="2309" width="19.6640625" style="71" customWidth="1"/>
    <col min="2310" max="2327" width="8.6640625" style="71" customWidth="1"/>
    <col min="2328" max="2328" width="1.33203125" style="71" customWidth="1"/>
    <col min="2329" max="2329" width="19.83203125" style="71" customWidth="1"/>
    <col min="2330" max="2330" width="3.1640625" style="71" customWidth="1"/>
    <col min="2331" max="2331" width="3.6640625" style="71" customWidth="1"/>
    <col min="2332" max="2332" width="1.83203125" style="71" customWidth="1"/>
    <col min="2333" max="2333" width="0.83203125" style="71" customWidth="1"/>
    <col min="2334" max="2334" width="3.6640625" style="71" customWidth="1"/>
    <col min="2335" max="2335" width="2.33203125" style="71" customWidth="1"/>
    <col min="2336" max="2336" width="1.33203125" style="71" customWidth="1"/>
    <col min="2337" max="2337" width="2.6640625" style="71" customWidth="1"/>
    <col min="2338" max="2338" width="19.6640625" style="71" customWidth="1"/>
    <col min="2339" max="2356" width="8.6640625" style="71" customWidth="1"/>
    <col min="2357" max="2357" width="1.33203125" style="71" customWidth="1"/>
    <col min="2358" max="2358" width="19.83203125" style="71" customWidth="1"/>
    <col min="2359" max="2359" width="3.1640625" style="71" customWidth="1"/>
    <col min="2360" max="2360" width="3.6640625" style="71" customWidth="1"/>
    <col min="2361" max="2361" width="1.83203125" style="71" customWidth="1"/>
    <col min="2362" max="2362" width="0.83203125" style="71" customWidth="1"/>
    <col min="2363" max="2363" width="3.6640625" style="71" customWidth="1"/>
    <col min="2364" max="2364" width="2.33203125" style="71" customWidth="1"/>
    <col min="2365" max="2365" width="1.33203125" style="71" customWidth="1"/>
    <col min="2366" max="2366" width="2.6640625" style="71" customWidth="1"/>
    <col min="2367" max="2367" width="19.6640625" style="71" customWidth="1"/>
    <col min="2368" max="2385" width="8.6640625" style="71" customWidth="1"/>
    <col min="2386" max="2386" width="1.33203125" style="71" customWidth="1"/>
    <col min="2387" max="2387" width="19.83203125" style="71" customWidth="1"/>
    <col min="2388" max="2388" width="3.1640625" style="71" customWidth="1"/>
    <col min="2389" max="2389" width="3.6640625" style="71" customWidth="1"/>
    <col min="2390" max="2390" width="1.83203125" style="71" customWidth="1"/>
    <col min="2391" max="2391" width="0.83203125" style="71" customWidth="1"/>
    <col min="2392" max="2392" width="3.6640625" style="71" customWidth="1"/>
    <col min="2393" max="2393" width="2.33203125" style="71" customWidth="1"/>
    <col min="2394" max="2394" width="1.33203125" style="71" customWidth="1"/>
    <col min="2395" max="2395" width="2.6640625" style="71" customWidth="1"/>
    <col min="2396" max="2396" width="19.6640625" style="71" customWidth="1"/>
    <col min="2397" max="2414" width="8.6640625" style="71" customWidth="1"/>
    <col min="2415" max="2415" width="1.33203125" style="71" customWidth="1"/>
    <col min="2416" max="2416" width="19.83203125" style="71" customWidth="1"/>
    <col min="2417" max="2417" width="3.1640625" style="71" customWidth="1"/>
    <col min="2418" max="2418" width="3.6640625" style="71" customWidth="1"/>
    <col min="2419" max="2419" width="1.83203125" style="71" customWidth="1"/>
    <col min="2420" max="2559" width="11.83203125" style="71"/>
    <col min="2560" max="2560" width="0.83203125" style="71" customWidth="1"/>
    <col min="2561" max="2561" width="3.6640625" style="71" customWidth="1"/>
    <col min="2562" max="2562" width="2.33203125" style="71" customWidth="1"/>
    <col min="2563" max="2563" width="1.33203125" style="71" customWidth="1"/>
    <col min="2564" max="2564" width="2.6640625" style="71" customWidth="1"/>
    <col min="2565" max="2565" width="19.6640625" style="71" customWidth="1"/>
    <col min="2566" max="2583" width="8.6640625" style="71" customWidth="1"/>
    <col min="2584" max="2584" width="1.33203125" style="71" customWidth="1"/>
    <col min="2585" max="2585" width="19.83203125" style="71" customWidth="1"/>
    <col min="2586" max="2586" width="3.1640625" style="71" customWidth="1"/>
    <col min="2587" max="2587" width="3.6640625" style="71" customWidth="1"/>
    <col min="2588" max="2588" width="1.83203125" style="71" customWidth="1"/>
    <col min="2589" max="2589" width="0.83203125" style="71" customWidth="1"/>
    <col min="2590" max="2590" width="3.6640625" style="71" customWidth="1"/>
    <col min="2591" max="2591" width="2.33203125" style="71" customWidth="1"/>
    <col min="2592" max="2592" width="1.33203125" style="71" customWidth="1"/>
    <col min="2593" max="2593" width="2.6640625" style="71" customWidth="1"/>
    <col min="2594" max="2594" width="19.6640625" style="71" customWidth="1"/>
    <col min="2595" max="2612" width="8.6640625" style="71" customWidth="1"/>
    <col min="2613" max="2613" width="1.33203125" style="71" customWidth="1"/>
    <col min="2614" max="2614" width="19.83203125" style="71" customWidth="1"/>
    <col min="2615" max="2615" width="3.1640625" style="71" customWidth="1"/>
    <col min="2616" max="2616" width="3.6640625" style="71" customWidth="1"/>
    <col min="2617" max="2617" width="1.83203125" style="71" customWidth="1"/>
    <col min="2618" max="2618" width="0.83203125" style="71" customWidth="1"/>
    <col min="2619" max="2619" width="3.6640625" style="71" customWidth="1"/>
    <col min="2620" max="2620" width="2.33203125" style="71" customWidth="1"/>
    <col min="2621" max="2621" width="1.33203125" style="71" customWidth="1"/>
    <col min="2622" max="2622" width="2.6640625" style="71" customWidth="1"/>
    <col min="2623" max="2623" width="19.6640625" style="71" customWidth="1"/>
    <col min="2624" max="2641" width="8.6640625" style="71" customWidth="1"/>
    <col min="2642" max="2642" width="1.33203125" style="71" customWidth="1"/>
    <col min="2643" max="2643" width="19.83203125" style="71" customWidth="1"/>
    <col min="2644" max="2644" width="3.1640625" style="71" customWidth="1"/>
    <col min="2645" max="2645" width="3.6640625" style="71" customWidth="1"/>
    <col min="2646" max="2646" width="1.83203125" style="71" customWidth="1"/>
    <col min="2647" max="2647" width="0.83203125" style="71" customWidth="1"/>
    <col min="2648" max="2648" width="3.6640625" style="71" customWidth="1"/>
    <col min="2649" max="2649" width="2.33203125" style="71" customWidth="1"/>
    <col min="2650" max="2650" width="1.33203125" style="71" customWidth="1"/>
    <col min="2651" max="2651" width="2.6640625" style="71" customWidth="1"/>
    <col min="2652" max="2652" width="19.6640625" style="71" customWidth="1"/>
    <col min="2653" max="2670" width="8.6640625" style="71" customWidth="1"/>
    <col min="2671" max="2671" width="1.33203125" style="71" customWidth="1"/>
    <col min="2672" max="2672" width="19.83203125" style="71" customWidth="1"/>
    <col min="2673" max="2673" width="3.1640625" style="71" customWidth="1"/>
    <col min="2674" max="2674" width="3.6640625" style="71" customWidth="1"/>
    <col min="2675" max="2675" width="1.83203125" style="71" customWidth="1"/>
    <col min="2676" max="2815" width="11.83203125" style="71"/>
    <col min="2816" max="2816" width="0.83203125" style="71" customWidth="1"/>
    <col min="2817" max="2817" width="3.6640625" style="71" customWidth="1"/>
    <col min="2818" max="2818" width="2.33203125" style="71" customWidth="1"/>
    <col min="2819" max="2819" width="1.33203125" style="71" customWidth="1"/>
    <col min="2820" max="2820" width="2.6640625" style="71" customWidth="1"/>
    <col min="2821" max="2821" width="19.6640625" style="71" customWidth="1"/>
    <col min="2822" max="2839" width="8.6640625" style="71" customWidth="1"/>
    <col min="2840" max="2840" width="1.33203125" style="71" customWidth="1"/>
    <col min="2841" max="2841" width="19.83203125" style="71" customWidth="1"/>
    <col min="2842" max="2842" width="3.1640625" style="71" customWidth="1"/>
    <col min="2843" max="2843" width="3.6640625" style="71" customWidth="1"/>
    <col min="2844" max="2844" width="1.83203125" style="71" customWidth="1"/>
    <col min="2845" max="2845" width="0.83203125" style="71" customWidth="1"/>
    <col min="2846" max="2846" width="3.6640625" style="71" customWidth="1"/>
    <col min="2847" max="2847" width="2.33203125" style="71" customWidth="1"/>
    <col min="2848" max="2848" width="1.33203125" style="71" customWidth="1"/>
    <col min="2849" max="2849" width="2.6640625" style="71" customWidth="1"/>
    <col min="2850" max="2850" width="19.6640625" style="71" customWidth="1"/>
    <col min="2851" max="2868" width="8.6640625" style="71" customWidth="1"/>
    <col min="2869" max="2869" width="1.33203125" style="71" customWidth="1"/>
    <col min="2870" max="2870" width="19.83203125" style="71" customWidth="1"/>
    <col min="2871" max="2871" width="3.1640625" style="71" customWidth="1"/>
    <col min="2872" max="2872" width="3.6640625" style="71" customWidth="1"/>
    <col min="2873" max="2873" width="1.83203125" style="71" customWidth="1"/>
    <col min="2874" max="2874" width="0.83203125" style="71" customWidth="1"/>
    <col min="2875" max="2875" width="3.6640625" style="71" customWidth="1"/>
    <col min="2876" max="2876" width="2.33203125" style="71" customWidth="1"/>
    <col min="2877" max="2877" width="1.33203125" style="71" customWidth="1"/>
    <col min="2878" max="2878" width="2.6640625" style="71" customWidth="1"/>
    <col min="2879" max="2879" width="19.6640625" style="71" customWidth="1"/>
    <col min="2880" max="2897" width="8.6640625" style="71" customWidth="1"/>
    <col min="2898" max="2898" width="1.33203125" style="71" customWidth="1"/>
    <col min="2899" max="2899" width="19.83203125" style="71" customWidth="1"/>
    <col min="2900" max="2900" width="3.1640625" style="71" customWidth="1"/>
    <col min="2901" max="2901" width="3.6640625" style="71" customWidth="1"/>
    <col min="2902" max="2902" width="1.83203125" style="71" customWidth="1"/>
    <col min="2903" max="2903" width="0.83203125" style="71" customWidth="1"/>
    <col min="2904" max="2904" width="3.6640625" style="71" customWidth="1"/>
    <col min="2905" max="2905" width="2.33203125" style="71" customWidth="1"/>
    <col min="2906" max="2906" width="1.33203125" style="71" customWidth="1"/>
    <col min="2907" max="2907" width="2.6640625" style="71" customWidth="1"/>
    <col min="2908" max="2908" width="19.6640625" style="71" customWidth="1"/>
    <col min="2909" max="2926" width="8.6640625" style="71" customWidth="1"/>
    <col min="2927" max="2927" width="1.33203125" style="71" customWidth="1"/>
    <col min="2928" max="2928" width="19.83203125" style="71" customWidth="1"/>
    <col min="2929" max="2929" width="3.1640625" style="71" customWidth="1"/>
    <col min="2930" max="2930" width="3.6640625" style="71" customWidth="1"/>
    <col min="2931" max="2931" width="1.83203125" style="71" customWidth="1"/>
    <col min="2932" max="3071" width="11.83203125" style="71"/>
    <col min="3072" max="3072" width="0.83203125" style="71" customWidth="1"/>
    <col min="3073" max="3073" width="3.6640625" style="71" customWidth="1"/>
    <col min="3074" max="3074" width="2.33203125" style="71" customWidth="1"/>
    <col min="3075" max="3075" width="1.33203125" style="71" customWidth="1"/>
    <col min="3076" max="3076" width="2.6640625" style="71" customWidth="1"/>
    <col min="3077" max="3077" width="19.6640625" style="71" customWidth="1"/>
    <col min="3078" max="3095" width="8.6640625" style="71" customWidth="1"/>
    <col min="3096" max="3096" width="1.33203125" style="71" customWidth="1"/>
    <col min="3097" max="3097" width="19.83203125" style="71" customWidth="1"/>
    <col min="3098" max="3098" width="3.1640625" style="71" customWidth="1"/>
    <col min="3099" max="3099" width="3.6640625" style="71" customWidth="1"/>
    <col min="3100" max="3100" width="1.83203125" style="71" customWidth="1"/>
    <col min="3101" max="3101" width="0.83203125" style="71" customWidth="1"/>
    <col min="3102" max="3102" width="3.6640625" style="71" customWidth="1"/>
    <col min="3103" max="3103" width="2.33203125" style="71" customWidth="1"/>
    <col min="3104" max="3104" width="1.33203125" style="71" customWidth="1"/>
    <col min="3105" max="3105" width="2.6640625" style="71" customWidth="1"/>
    <col min="3106" max="3106" width="19.6640625" style="71" customWidth="1"/>
    <col min="3107" max="3124" width="8.6640625" style="71" customWidth="1"/>
    <col min="3125" max="3125" width="1.33203125" style="71" customWidth="1"/>
    <col min="3126" max="3126" width="19.83203125" style="71" customWidth="1"/>
    <col min="3127" max="3127" width="3.1640625" style="71" customWidth="1"/>
    <col min="3128" max="3128" width="3.6640625" style="71" customWidth="1"/>
    <col min="3129" max="3129" width="1.83203125" style="71" customWidth="1"/>
    <col min="3130" max="3130" width="0.83203125" style="71" customWidth="1"/>
    <col min="3131" max="3131" width="3.6640625" style="71" customWidth="1"/>
    <col min="3132" max="3132" width="2.33203125" style="71" customWidth="1"/>
    <col min="3133" max="3133" width="1.33203125" style="71" customWidth="1"/>
    <col min="3134" max="3134" width="2.6640625" style="71" customWidth="1"/>
    <col min="3135" max="3135" width="19.6640625" style="71" customWidth="1"/>
    <col min="3136" max="3153" width="8.6640625" style="71" customWidth="1"/>
    <col min="3154" max="3154" width="1.33203125" style="71" customWidth="1"/>
    <col min="3155" max="3155" width="19.83203125" style="71" customWidth="1"/>
    <col min="3156" max="3156" width="3.1640625" style="71" customWidth="1"/>
    <col min="3157" max="3157" width="3.6640625" style="71" customWidth="1"/>
    <col min="3158" max="3158" width="1.83203125" style="71" customWidth="1"/>
    <col min="3159" max="3159" width="0.83203125" style="71" customWidth="1"/>
    <col min="3160" max="3160" width="3.6640625" style="71" customWidth="1"/>
    <col min="3161" max="3161" width="2.33203125" style="71" customWidth="1"/>
    <col min="3162" max="3162" width="1.33203125" style="71" customWidth="1"/>
    <col min="3163" max="3163" width="2.6640625" style="71" customWidth="1"/>
    <col min="3164" max="3164" width="19.6640625" style="71" customWidth="1"/>
    <col min="3165" max="3182" width="8.6640625" style="71" customWidth="1"/>
    <col min="3183" max="3183" width="1.33203125" style="71" customWidth="1"/>
    <col min="3184" max="3184" width="19.83203125" style="71" customWidth="1"/>
    <col min="3185" max="3185" width="3.1640625" style="71" customWidth="1"/>
    <col min="3186" max="3186" width="3.6640625" style="71" customWidth="1"/>
    <col min="3187" max="3187" width="1.83203125" style="71" customWidth="1"/>
    <col min="3188" max="3327" width="11.83203125" style="71"/>
    <col min="3328" max="3328" width="0.83203125" style="71" customWidth="1"/>
    <col min="3329" max="3329" width="3.6640625" style="71" customWidth="1"/>
    <col min="3330" max="3330" width="2.33203125" style="71" customWidth="1"/>
    <col min="3331" max="3331" width="1.33203125" style="71" customWidth="1"/>
    <col min="3332" max="3332" width="2.6640625" style="71" customWidth="1"/>
    <col min="3333" max="3333" width="19.6640625" style="71" customWidth="1"/>
    <col min="3334" max="3351" width="8.6640625" style="71" customWidth="1"/>
    <col min="3352" max="3352" width="1.33203125" style="71" customWidth="1"/>
    <col min="3353" max="3353" width="19.83203125" style="71" customWidth="1"/>
    <col min="3354" max="3354" width="3.1640625" style="71" customWidth="1"/>
    <col min="3355" max="3355" width="3.6640625" style="71" customWidth="1"/>
    <col min="3356" max="3356" width="1.83203125" style="71" customWidth="1"/>
    <col min="3357" max="3357" width="0.83203125" style="71" customWidth="1"/>
    <col min="3358" max="3358" width="3.6640625" style="71" customWidth="1"/>
    <col min="3359" max="3359" width="2.33203125" style="71" customWidth="1"/>
    <col min="3360" max="3360" width="1.33203125" style="71" customWidth="1"/>
    <col min="3361" max="3361" width="2.6640625" style="71" customWidth="1"/>
    <col min="3362" max="3362" width="19.6640625" style="71" customWidth="1"/>
    <col min="3363" max="3380" width="8.6640625" style="71" customWidth="1"/>
    <col min="3381" max="3381" width="1.33203125" style="71" customWidth="1"/>
    <col min="3382" max="3382" width="19.83203125" style="71" customWidth="1"/>
    <col min="3383" max="3383" width="3.1640625" style="71" customWidth="1"/>
    <col min="3384" max="3384" width="3.6640625" style="71" customWidth="1"/>
    <col min="3385" max="3385" width="1.83203125" style="71" customWidth="1"/>
    <col min="3386" max="3386" width="0.83203125" style="71" customWidth="1"/>
    <col min="3387" max="3387" width="3.6640625" style="71" customWidth="1"/>
    <col min="3388" max="3388" width="2.33203125" style="71" customWidth="1"/>
    <col min="3389" max="3389" width="1.33203125" style="71" customWidth="1"/>
    <col min="3390" max="3390" width="2.6640625" style="71" customWidth="1"/>
    <col min="3391" max="3391" width="19.6640625" style="71" customWidth="1"/>
    <col min="3392" max="3409" width="8.6640625" style="71" customWidth="1"/>
    <col min="3410" max="3410" width="1.33203125" style="71" customWidth="1"/>
    <col min="3411" max="3411" width="19.83203125" style="71" customWidth="1"/>
    <col min="3412" max="3412" width="3.1640625" style="71" customWidth="1"/>
    <col min="3413" max="3413" width="3.6640625" style="71" customWidth="1"/>
    <col min="3414" max="3414" width="1.83203125" style="71" customWidth="1"/>
    <col min="3415" max="3415" width="0.83203125" style="71" customWidth="1"/>
    <col min="3416" max="3416" width="3.6640625" style="71" customWidth="1"/>
    <col min="3417" max="3417" width="2.33203125" style="71" customWidth="1"/>
    <col min="3418" max="3418" width="1.33203125" style="71" customWidth="1"/>
    <col min="3419" max="3419" width="2.6640625" style="71" customWidth="1"/>
    <col min="3420" max="3420" width="19.6640625" style="71" customWidth="1"/>
    <col min="3421" max="3438" width="8.6640625" style="71" customWidth="1"/>
    <col min="3439" max="3439" width="1.33203125" style="71" customWidth="1"/>
    <col min="3440" max="3440" width="19.83203125" style="71" customWidth="1"/>
    <col min="3441" max="3441" width="3.1640625" style="71" customWidth="1"/>
    <col min="3442" max="3442" width="3.6640625" style="71" customWidth="1"/>
    <col min="3443" max="3443" width="1.83203125" style="71" customWidth="1"/>
    <col min="3444" max="3583" width="11.83203125" style="71"/>
    <col min="3584" max="3584" width="0.83203125" style="71" customWidth="1"/>
    <col min="3585" max="3585" width="3.6640625" style="71" customWidth="1"/>
    <col min="3586" max="3586" width="2.33203125" style="71" customWidth="1"/>
    <col min="3587" max="3587" width="1.33203125" style="71" customWidth="1"/>
    <col min="3588" max="3588" width="2.6640625" style="71" customWidth="1"/>
    <col min="3589" max="3589" width="19.6640625" style="71" customWidth="1"/>
    <col min="3590" max="3607" width="8.6640625" style="71" customWidth="1"/>
    <col min="3608" max="3608" width="1.33203125" style="71" customWidth="1"/>
    <col min="3609" max="3609" width="19.83203125" style="71" customWidth="1"/>
    <col min="3610" max="3610" width="3.1640625" style="71" customWidth="1"/>
    <col min="3611" max="3611" width="3.6640625" style="71" customWidth="1"/>
    <col min="3612" max="3612" width="1.83203125" style="71" customWidth="1"/>
    <col min="3613" max="3613" width="0.83203125" style="71" customWidth="1"/>
    <col min="3614" max="3614" width="3.6640625" style="71" customWidth="1"/>
    <col min="3615" max="3615" width="2.33203125" style="71" customWidth="1"/>
    <col min="3616" max="3616" width="1.33203125" style="71" customWidth="1"/>
    <col min="3617" max="3617" width="2.6640625" style="71" customWidth="1"/>
    <col min="3618" max="3618" width="19.6640625" style="71" customWidth="1"/>
    <col min="3619" max="3636" width="8.6640625" style="71" customWidth="1"/>
    <col min="3637" max="3637" width="1.33203125" style="71" customWidth="1"/>
    <col min="3638" max="3638" width="19.83203125" style="71" customWidth="1"/>
    <col min="3639" max="3639" width="3.1640625" style="71" customWidth="1"/>
    <col min="3640" max="3640" width="3.6640625" style="71" customWidth="1"/>
    <col min="3641" max="3641" width="1.83203125" style="71" customWidth="1"/>
    <col min="3642" max="3642" width="0.83203125" style="71" customWidth="1"/>
    <col min="3643" max="3643" width="3.6640625" style="71" customWidth="1"/>
    <col min="3644" max="3644" width="2.33203125" style="71" customWidth="1"/>
    <col min="3645" max="3645" width="1.33203125" style="71" customWidth="1"/>
    <col min="3646" max="3646" width="2.6640625" style="71" customWidth="1"/>
    <col min="3647" max="3647" width="19.6640625" style="71" customWidth="1"/>
    <col min="3648" max="3665" width="8.6640625" style="71" customWidth="1"/>
    <col min="3666" max="3666" width="1.33203125" style="71" customWidth="1"/>
    <col min="3667" max="3667" width="19.83203125" style="71" customWidth="1"/>
    <col min="3668" max="3668" width="3.1640625" style="71" customWidth="1"/>
    <col min="3669" max="3669" width="3.6640625" style="71" customWidth="1"/>
    <col min="3670" max="3670" width="1.83203125" style="71" customWidth="1"/>
    <col min="3671" max="3671" width="0.83203125" style="71" customWidth="1"/>
    <col min="3672" max="3672" width="3.6640625" style="71" customWidth="1"/>
    <col min="3673" max="3673" width="2.33203125" style="71" customWidth="1"/>
    <col min="3674" max="3674" width="1.33203125" style="71" customWidth="1"/>
    <col min="3675" max="3675" width="2.6640625" style="71" customWidth="1"/>
    <col min="3676" max="3676" width="19.6640625" style="71" customWidth="1"/>
    <col min="3677" max="3694" width="8.6640625" style="71" customWidth="1"/>
    <col min="3695" max="3695" width="1.33203125" style="71" customWidth="1"/>
    <col min="3696" max="3696" width="19.83203125" style="71" customWidth="1"/>
    <col min="3697" max="3697" width="3.1640625" style="71" customWidth="1"/>
    <col min="3698" max="3698" width="3.6640625" style="71" customWidth="1"/>
    <col min="3699" max="3699" width="1.83203125" style="71" customWidth="1"/>
    <col min="3700" max="3839" width="11.83203125" style="71"/>
    <col min="3840" max="3840" width="0.83203125" style="71" customWidth="1"/>
    <col min="3841" max="3841" width="3.6640625" style="71" customWidth="1"/>
    <col min="3842" max="3842" width="2.33203125" style="71" customWidth="1"/>
    <col min="3843" max="3843" width="1.33203125" style="71" customWidth="1"/>
    <col min="3844" max="3844" width="2.6640625" style="71" customWidth="1"/>
    <col min="3845" max="3845" width="19.6640625" style="71" customWidth="1"/>
    <col min="3846" max="3863" width="8.6640625" style="71" customWidth="1"/>
    <col min="3864" max="3864" width="1.33203125" style="71" customWidth="1"/>
    <col min="3865" max="3865" width="19.83203125" style="71" customWidth="1"/>
    <col min="3866" max="3866" width="3.1640625" style="71" customWidth="1"/>
    <col min="3867" max="3867" width="3.6640625" style="71" customWidth="1"/>
    <col min="3868" max="3868" width="1.83203125" style="71" customWidth="1"/>
    <col min="3869" max="3869" width="0.83203125" style="71" customWidth="1"/>
    <col min="3870" max="3870" width="3.6640625" style="71" customWidth="1"/>
    <col min="3871" max="3871" width="2.33203125" style="71" customWidth="1"/>
    <col min="3872" max="3872" width="1.33203125" style="71" customWidth="1"/>
    <col min="3873" max="3873" width="2.6640625" style="71" customWidth="1"/>
    <col min="3874" max="3874" width="19.6640625" style="71" customWidth="1"/>
    <col min="3875" max="3892" width="8.6640625" style="71" customWidth="1"/>
    <col min="3893" max="3893" width="1.33203125" style="71" customWidth="1"/>
    <col min="3894" max="3894" width="19.83203125" style="71" customWidth="1"/>
    <col min="3895" max="3895" width="3.1640625" style="71" customWidth="1"/>
    <col min="3896" max="3896" width="3.6640625" style="71" customWidth="1"/>
    <col min="3897" max="3897" width="1.83203125" style="71" customWidth="1"/>
    <col min="3898" max="3898" width="0.83203125" style="71" customWidth="1"/>
    <col min="3899" max="3899" width="3.6640625" style="71" customWidth="1"/>
    <col min="3900" max="3900" width="2.33203125" style="71" customWidth="1"/>
    <col min="3901" max="3901" width="1.33203125" style="71" customWidth="1"/>
    <col min="3902" max="3902" width="2.6640625" style="71" customWidth="1"/>
    <col min="3903" max="3903" width="19.6640625" style="71" customWidth="1"/>
    <col min="3904" max="3921" width="8.6640625" style="71" customWidth="1"/>
    <col min="3922" max="3922" width="1.33203125" style="71" customWidth="1"/>
    <col min="3923" max="3923" width="19.83203125" style="71" customWidth="1"/>
    <col min="3924" max="3924" width="3.1640625" style="71" customWidth="1"/>
    <col min="3925" max="3925" width="3.6640625" style="71" customWidth="1"/>
    <col min="3926" max="3926" width="1.83203125" style="71" customWidth="1"/>
    <col min="3927" max="3927" width="0.83203125" style="71" customWidth="1"/>
    <col min="3928" max="3928" width="3.6640625" style="71" customWidth="1"/>
    <col min="3929" max="3929" width="2.33203125" style="71" customWidth="1"/>
    <col min="3930" max="3930" width="1.33203125" style="71" customWidth="1"/>
    <col min="3931" max="3931" width="2.6640625" style="71" customWidth="1"/>
    <col min="3932" max="3932" width="19.6640625" style="71" customWidth="1"/>
    <col min="3933" max="3950" width="8.6640625" style="71" customWidth="1"/>
    <col min="3951" max="3951" width="1.33203125" style="71" customWidth="1"/>
    <col min="3952" max="3952" width="19.83203125" style="71" customWidth="1"/>
    <col min="3953" max="3953" width="3.1640625" style="71" customWidth="1"/>
    <col min="3954" max="3954" width="3.6640625" style="71" customWidth="1"/>
    <col min="3955" max="3955" width="1.83203125" style="71" customWidth="1"/>
    <col min="3956" max="4095" width="11.83203125" style="71"/>
    <col min="4096" max="4096" width="0.83203125" style="71" customWidth="1"/>
    <col min="4097" max="4097" width="3.6640625" style="71" customWidth="1"/>
    <col min="4098" max="4098" width="2.33203125" style="71" customWidth="1"/>
    <col min="4099" max="4099" width="1.33203125" style="71" customWidth="1"/>
    <col min="4100" max="4100" width="2.6640625" style="71" customWidth="1"/>
    <col min="4101" max="4101" width="19.6640625" style="71" customWidth="1"/>
    <col min="4102" max="4119" width="8.6640625" style="71" customWidth="1"/>
    <col min="4120" max="4120" width="1.33203125" style="71" customWidth="1"/>
    <col min="4121" max="4121" width="19.83203125" style="71" customWidth="1"/>
    <col min="4122" max="4122" width="3.1640625" style="71" customWidth="1"/>
    <col min="4123" max="4123" width="3.6640625" style="71" customWidth="1"/>
    <col min="4124" max="4124" width="1.83203125" style="71" customWidth="1"/>
    <col min="4125" max="4125" width="0.83203125" style="71" customWidth="1"/>
    <col min="4126" max="4126" width="3.6640625" style="71" customWidth="1"/>
    <col min="4127" max="4127" width="2.33203125" style="71" customWidth="1"/>
    <col min="4128" max="4128" width="1.33203125" style="71" customWidth="1"/>
    <col min="4129" max="4129" width="2.6640625" style="71" customWidth="1"/>
    <col min="4130" max="4130" width="19.6640625" style="71" customWidth="1"/>
    <col min="4131" max="4148" width="8.6640625" style="71" customWidth="1"/>
    <col min="4149" max="4149" width="1.33203125" style="71" customWidth="1"/>
    <col min="4150" max="4150" width="19.83203125" style="71" customWidth="1"/>
    <col min="4151" max="4151" width="3.1640625" style="71" customWidth="1"/>
    <col min="4152" max="4152" width="3.6640625" style="71" customWidth="1"/>
    <col min="4153" max="4153" width="1.83203125" style="71" customWidth="1"/>
    <col min="4154" max="4154" width="0.83203125" style="71" customWidth="1"/>
    <col min="4155" max="4155" width="3.6640625" style="71" customWidth="1"/>
    <col min="4156" max="4156" width="2.33203125" style="71" customWidth="1"/>
    <col min="4157" max="4157" width="1.33203125" style="71" customWidth="1"/>
    <col min="4158" max="4158" width="2.6640625" style="71" customWidth="1"/>
    <col min="4159" max="4159" width="19.6640625" style="71" customWidth="1"/>
    <col min="4160" max="4177" width="8.6640625" style="71" customWidth="1"/>
    <col min="4178" max="4178" width="1.33203125" style="71" customWidth="1"/>
    <col min="4179" max="4179" width="19.83203125" style="71" customWidth="1"/>
    <col min="4180" max="4180" width="3.1640625" style="71" customWidth="1"/>
    <col min="4181" max="4181" width="3.6640625" style="71" customWidth="1"/>
    <col min="4182" max="4182" width="1.83203125" style="71" customWidth="1"/>
    <col min="4183" max="4183" width="0.83203125" style="71" customWidth="1"/>
    <col min="4184" max="4184" width="3.6640625" style="71" customWidth="1"/>
    <col min="4185" max="4185" width="2.33203125" style="71" customWidth="1"/>
    <col min="4186" max="4186" width="1.33203125" style="71" customWidth="1"/>
    <col min="4187" max="4187" width="2.6640625" style="71" customWidth="1"/>
    <col min="4188" max="4188" width="19.6640625" style="71" customWidth="1"/>
    <col min="4189" max="4206" width="8.6640625" style="71" customWidth="1"/>
    <col min="4207" max="4207" width="1.33203125" style="71" customWidth="1"/>
    <col min="4208" max="4208" width="19.83203125" style="71" customWidth="1"/>
    <col min="4209" max="4209" width="3.1640625" style="71" customWidth="1"/>
    <col min="4210" max="4210" width="3.6640625" style="71" customWidth="1"/>
    <col min="4211" max="4211" width="1.83203125" style="71" customWidth="1"/>
    <col min="4212" max="4351" width="11.83203125" style="71"/>
    <col min="4352" max="4352" width="0.83203125" style="71" customWidth="1"/>
    <col min="4353" max="4353" width="3.6640625" style="71" customWidth="1"/>
    <col min="4354" max="4354" width="2.33203125" style="71" customWidth="1"/>
    <col min="4355" max="4355" width="1.33203125" style="71" customWidth="1"/>
    <col min="4356" max="4356" width="2.6640625" style="71" customWidth="1"/>
    <col min="4357" max="4357" width="19.6640625" style="71" customWidth="1"/>
    <col min="4358" max="4375" width="8.6640625" style="71" customWidth="1"/>
    <col min="4376" max="4376" width="1.33203125" style="71" customWidth="1"/>
    <col min="4377" max="4377" width="19.83203125" style="71" customWidth="1"/>
    <col min="4378" max="4378" width="3.1640625" style="71" customWidth="1"/>
    <col min="4379" max="4379" width="3.6640625" style="71" customWidth="1"/>
    <col min="4380" max="4380" width="1.83203125" style="71" customWidth="1"/>
    <col min="4381" max="4381" width="0.83203125" style="71" customWidth="1"/>
    <col min="4382" max="4382" width="3.6640625" style="71" customWidth="1"/>
    <col min="4383" max="4383" width="2.33203125" style="71" customWidth="1"/>
    <col min="4384" max="4384" width="1.33203125" style="71" customWidth="1"/>
    <col min="4385" max="4385" width="2.6640625" style="71" customWidth="1"/>
    <col min="4386" max="4386" width="19.6640625" style="71" customWidth="1"/>
    <col min="4387" max="4404" width="8.6640625" style="71" customWidth="1"/>
    <col min="4405" max="4405" width="1.33203125" style="71" customWidth="1"/>
    <col min="4406" max="4406" width="19.83203125" style="71" customWidth="1"/>
    <col min="4407" max="4407" width="3.1640625" style="71" customWidth="1"/>
    <col min="4408" max="4408" width="3.6640625" style="71" customWidth="1"/>
    <col min="4409" max="4409" width="1.83203125" style="71" customWidth="1"/>
    <col min="4410" max="4410" width="0.83203125" style="71" customWidth="1"/>
    <col min="4411" max="4411" width="3.6640625" style="71" customWidth="1"/>
    <col min="4412" max="4412" width="2.33203125" style="71" customWidth="1"/>
    <col min="4413" max="4413" width="1.33203125" style="71" customWidth="1"/>
    <col min="4414" max="4414" width="2.6640625" style="71" customWidth="1"/>
    <col min="4415" max="4415" width="19.6640625" style="71" customWidth="1"/>
    <col min="4416" max="4433" width="8.6640625" style="71" customWidth="1"/>
    <col min="4434" max="4434" width="1.33203125" style="71" customWidth="1"/>
    <col min="4435" max="4435" width="19.83203125" style="71" customWidth="1"/>
    <col min="4436" max="4436" width="3.1640625" style="71" customWidth="1"/>
    <col min="4437" max="4437" width="3.6640625" style="71" customWidth="1"/>
    <col min="4438" max="4438" width="1.83203125" style="71" customWidth="1"/>
    <col min="4439" max="4439" width="0.83203125" style="71" customWidth="1"/>
    <col min="4440" max="4440" width="3.6640625" style="71" customWidth="1"/>
    <col min="4441" max="4441" width="2.33203125" style="71" customWidth="1"/>
    <col min="4442" max="4442" width="1.33203125" style="71" customWidth="1"/>
    <col min="4443" max="4443" width="2.6640625" style="71" customWidth="1"/>
    <col min="4444" max="4444" width="19.6640625" style="71" customWidth="1"/>
    <col min="4445" max="4462" width="8.6640625" style="71" customWidth="1"/>
    <col min="4463" max="4463" width="1.33203125" style="71" customWidth="1"/>
    <col min="4464" max="4464" width="19.83203125" style="71" customWidth="1"/>
    <col min="4465" max="4465" width="3.1640625" style="71" customWidth="1"/>
    <col min="4466" max="4466" width="3.6640625" style="71" customWidth="1"/>
    <col min="4467" max="4467" width="1.83203125" style="71" customWidth="1"/>
    <col min="4468" max="4607" width="11.83203125" style="71"/>
    <col min="4608" max="4608" width="0.83203125" style="71" customWidth="1"/>
    <col min="4609" max="4609" width="3.6640625" style="71" customWidth="1"/>
    <col min="4610" max="4610" width="2.33203125" style="71" customWidth="1"/>
    <col min="4611" max="4611" width="1.33203125" style="71" customWidth="1"/>
    <col min="4612" max="4612" width="2.6640625" style="71" customWidth="1"/>
    <col min="4613" max="4613" width="19.6640625" style="71" customWidth="1"/>
    <col min="4614" max="4631" width="8.6640625" style="71" customWidth="1"/>
    <col min="4632" max="4632" width="1.33203125" style="71" customWidth="1"/>
    <col min="4633" max="4633" width="19.83203125" style="71" customWidth="1"/>
    <col min="4634" max="4634" width="3.1640625" style="71" customWidth="1"/>
    <col min="4635" max="4635" width="3.6640625" style="71" customWidth="1"/>
    <col min="4636" max="4636" width="1.83203125" style="71" customWidth="1"/>
    <col min="4637" max="4637" width="0.83203125" style="71" customWidth="1"/>
    <col min="4638" max="4638" width="3.6640625" style="71" customWidth="1"/>
    <col min="4639" max="4639" width="2.33203125" style="71" customWidth="1"/>
    <col min="4640" max="4640" width="1.33203125" style="71" customWidth="1"/>
    <col min="4641" max="4641" width="2.6640625" style="71" customWidth="1"/>
    <col min="4642" max="4642" width="19.6640625" style="71" customWidth="1"/>
    <col min="4643" max="4660" width="8.6640625" style="71" customWidth="1"/>
    <col min="4661" max="4661" width="1.33203125" style="71" customWidth="1"/>
    <col min="4662" max="4662" width="19.83203125" style="71" customWidth="1"/>
    <col min="4663" max="4663" width="3.1640625" style="71" customWidth="1"/>
    <col min="4664" max="4664" width="3.6640625" style="71" customWidth="1"/>
    <col min="4665" max="4665" width="1.83203125" style="71" customWidth="1"/>
    <col min="4666" max="4666" width="0.83203125" style="71" customWidth="1"/>
    <col min="4667" max="4667" width="3.6640625" style="71" customWidth="1"/>
    <col min="4668" max="4668" width="2.33203125" style="71" customWidth="1"/>
    <col min="4669" max="4669" width="1.33203125" style="71" customWidth="1"/>
    <col min="4670" max="4670" width="2.6640625" style="71" customWidth="1"/>
    <col min="4671" max="4671" width="19.6640625" style="71" customWidth="1"/>
    <col min="4672" max="4689" width="8.6640625" style="71" customWidth="1"/>
    <col min="4690" max="4690" width="1.33203125" style="71" customWidth="1"/>
    <col min="4691" max="4691" width="19.83203125" style="71" customWidth="1"/>
    <col min="4692" max="4692" width="3.1640625" style="71" customWidth="1"/>
    <col min="4693" max="4693" width="3.6640625" style="71" customWidth="1"/>
    <col min="4694" max="4694" width="1.83203125" style="71" customWidth="1"/>
    <col min="4695" max="4695" width="0.83203125" style="71" customWidth="1"/>
    <col min="4696" max="4696" width="3.6640625" style="71" customWidth="1"/>
    <col min="4697" max="4697" width="2.33203125" style="71" customWidth="1"/>
    <col min="4698" max="4698" width="1.33203125" style="71" customWidth="1"/>
    <col min="4699" max="4699" width="2.6640625" style="71" customWidth="1"/>
    <col min="4700" max="4700" width="19.6640625" style="71" customWidth="1"/>
    <col min="4701" max="4718" width="8.6640625" style="71" customWidth="1"/>
    <col min="4719" max="4719" width="1.33203125" style="71" customWidth="1"/>
    <col min="4720" max="4720" width="19.83203125" style="71" customWidth="1"/>
    <col min="4721" max="4721" width="3.1640625" style="71" customWidth="1"/>
    <col min="4722" max="4722" width="3.6640625" style="71" customWidth="1"/>
    <col min="4723" max="4723" width="1.83203125" style="71" customWidth="1"/>
    <col min="4724" max="4863" width="11.83203125" style="71"/>
    <col min="4864" max="4864" width="0.83203125" style="71" customWidth="1"/>
    <col min="4865" max="4865" width="3.6640625" style="71" customWidth="1"/>
    <col min="4866" max="4866" width="2.33203125" style="71" customWidth="1"/>
    <col min="4867" max="4867" width="1.33203125" style="71" customWidth="1"/>
    <col min="4868" max="4868" width="2.6640625" style="71" customWidth="1"/>
    <col min="4869" max="4869" width="19.6640625" style="71" customWidth="1"/>
    <col min="4870" max="4887" width="8.6640625" style="71" customWidth="1"/>
    <col min="4888" max="4888" width="1.33203125" style="71" customWidth="1"/>
    <col min="4889" max="4889" width="19.83203125" style="71" customWidth="1"/>
    <col min="4890" max="4890" width="3.1640625" style="71" customWidth="1"/>
    <col min="4891" max="4891" width="3.6640625" style="71" customWidth="1"/>
    <col min="4892" max="4892" width="1.83203125" style="71" customWidth="1"/>
    <col min="4893" max="4893" width="0.83203125" style="71" customWidth="1"/>
    <col min="4894" max="4894" width="3.6640625" style="71" customWidth="1"/>
    <col min="4895" max="4895" width="2.33203125" style="71" customWidth="1"/>
    <col min="4896" max="4896" width="1.33203125" style="71" customWidth="1"/>
    <col min="4897" max="4897" width="2.6640625" style="71" customWidth="1"/>
    <col min="4898" max="4898" width="19.6640625" style="71" customWidth="1"/>
    <col min="4899" max="4916" width="8.6640625" style="71" customWidth="1"/>
    <col min="4917" max="4917" width="1.33203125" style="71" customWidth="1"/>
    <col min="4918" max="4918" width="19.83203125" style="71" customWidth="1"/>
    <col min="4919" max="4919" width="3.1640625" style="71" customWidth="1"/>
    <col min="4920" max="4920" width="3.6640625" style="71" customWidth="1"/>
    <col min="4921" max="4921" width="1.83203125" style="71" customWidth="1"/>
    <col min="4922" max="4922" width="0.83203125" style="71" customWidth="1"/>
    <col min="4923" max="4923" width="3.6640625" style="71" customWidth="1"/>
    <col min="4924" max="4924" width="2.33203125" style="71" customWidth="1"/>
    <col min="4925" max="4925" width="1.33203125" style="71" customWidth="1"/>
    <col min="4926" max="4926" width="2.6640625" style="71" customWidth="1"/>
    <col min="4927" max="4927" width="19.6640625" style="71" customWidth="1"/>
    <col min="4928" max="4945" width="8.6640625" style="71" customWidth="1"/>
    <col min="4946" max="4946" width="1.33203125" style="71" customWidth="1"/>
    <col min="4947" max="4947" width="19.83203125" style="71" customWidth="1"/>
    <col min="4948" max="4948" width="3.1640625" style="71" customWidth="1"/>
    <col min="4949" max="4949" width="3.6640625" style="71" customWidth="1"/>
    <col min="4950" max="4950" width="1.83203125" style="71" customWidth="1"/>
    <col min="4951" max="4951" width="0.83203125" style="71" customWidth="1"/>
    <col min="4952" max="4952" width="3.6640625" style="71" customWidth="1"/>
    <col min="4953" max="4953" width="2.33203125" style="71" customWidth="1"/>
    <col min="4954" max="4954" width="1.33203125" style="71" customWidth="1"/>
    <col min="4955" max="4955" width="2.6640625" style="71" customWidth="1"/>
    <col min="4956" max="4956" width="19.6640625" style="71" customWidth="1"/>
    <col min="4957" max="4974" width="8.6640625" style="71" customWidth="1"/>
    <col min="4975" max="4975" width="1.33203125" style="71" customWidth="1"/>
    <col min="4976" max="4976" width="19.83203125" style="71" customWidth="1"/>
    <col min="4977" max="4977" width="3.1640625" style="71" customWidth="1"/>
    <col min="4978" max="4978" width="3.6640625" style="71" customWidth="1"/>
    <col min="4979" max="4979" width="1.83203125" style="71" customWidth="1"/>
    <col min="4980" max="5119" width="11.83203125" style="71"/>
    <col min="5120" max="5120" width="0.83203125" style="71" customWidth="1"/>
    <col min="5121" max="5121" width="3.6640625" style="71" customWidth="1"/>
    <col min="5122" max="5122" width="2.33203125" style="71" customWidth="1"/>
    <col min="5123" max="5123" width="1.33203125" style="71" customWidth="1"/>
    <col min="5124" max="5124" width="2.6640625" style="71" customWidth="1"/>
    <col min="5125" max="5125" width="19.6640625" style="71" customWidth="1"/>
    <col min="5126" max="5143" width="8.6640625" style="71" customWidth="1"/>
    <col min="5144" max="5144" width="1.33203125" style="71" customWidth="1"/>
    <col min="5145" max="5145" width="19.83203125" style="71" customWidth="1"/>
    <col min="5146" max="5146" width="3.1640625" style="71" customWidth="1"/>
    <col min="5147" max="5147" width="3.6640625" style="71" customWidth="1"/>
    <col min="5148" max="5148" width="1.83203125" style="71" customWidth="1"/>
    <col min="5149" max="5149" width="0.83203125" style="71" customWidth="1"/>
    <col min="5150" max="5150" width="3.6640625" style="71" customWidth="1"/>
    <col min="5151" max="5151" width="2.33203125" style="71" customWidth="1"/>
    <col min="5152" max="5152" width="1.33203125" style="71" customWidth="1"/>
    <col min="5153" max="5153" width="2.6640625" style="71" customWidth="1"/>
    <col min="5154" max="5154" width="19.6640625" style="71" customWidth="1"/>
    <col min="5155" max="5172" width="8.6640625" style="71" customWidth="1"/>
    <col min="5173" max="5173" width="1.33203125" style="71" customWidth="1"/>
    <col min="5174" max="5174" width="19.83203125" style="71" customWidth="1"/>
    <col min="5175" max="5175" width="3.1640625" style="71" customWidth="1"/>
    <col min="5176" max="5176" width="3.6640625" style="71" customWidth="1"/>
    <col min="5177" max="5177" width="1.83203125" style="71" customWidth="1"/>
    <col min="5178" max="5178" width="0.83203125" style="71" customWidth="1"/>
    <col min="5179" max="5179" width="3.6640625" style="71" customWidth="1"/>
    <col min="5180" max="5180" width="2.33203125" style="71" customWidth="1"/>
    <col min="5181" max="5181" width="1.33203125" style="71" customWidth="1"/>
    <col min="5182" max="5182" width="2.6640625" style="71" customWidth="1"/>
    <col min="5183" max="5183" width="19.6640625" style="71" customWidth="1"/>
    <col min="5184" max="5201" width="8.6640625" style="71" customWidth="1"/>
    <col min="5202" max="5202" width="1.33203125" style="71" customWidth="1"/>
    <col min="5203" max="5203" width="19.83203125" style="71" customWidth="1"/>
    <col min="5204" max="5204" width="3.1640625" style="71" customWidth="1"/>
    <col min="5205" max="5205" width="3.6640625" style="71" customWidth="1"/>
    <col min="5206" max="5206" width="1.83203125" style="71" customWidth="1"/>
    <col min="5207" max="5207" width="0.83203125" style="71" customWidth="1"/>
    <col min="5208" max="5208" width="3.6640625" style="71" customWidth="1"/>
    <col min="5209" max="5209" width="2.33203125" style="71" customWidth="1"/>
    <col min="5210" max="5210" width="1.33203125" style="71" customWidth="1"/>
    <col min="5211" max="5211" width="2.6640625" style="71" customWidth="1"/>
    <col min="5212" max="5212" width="19.6640625" style="71" customWidth="1"/>
    <col min="5213" max="5230" width="8.6640625" style="71" customWidth="1"/>
    <col min="5231" max="5231" width="1.33203125" style="71" customWidth="1"/>
    <col min="5232" max="5232" width="19.83203125" style="71" customWidth="1"/>
    <col min="5233" max="5233" width="3.1640625" style="71" customWidth="1"/>
    <col min="5234" max="5234" width="3.6640625" style="71" customWidth="1"/>
    <col min="5235" max="5235" width="1.83203125" style="71" customWidth="1"/>
    <col min="5236" max="5375" width="11.83203125" style="71"/>
    <col min="5376" max="5376" width="0.83203125" style="71" customWidth="1"/>
    <col min="5377" max="5377" width="3.6640625" style="71" customWidth="1"/>
    <col min="5378" max="5378" width="2.33203125" style="71" customWidth="1"/>
    <col min="5379" max="5379" width="1.33203125" style="71" customWidth="1"/>
    <col min="5380" max="5380" width="2.6640625" style="71" customWidth="1"/>
    <col min="5381" max="5381" width="19.6640625" style="71" customWidth="1"/>
    <col min="5382" max="5399" width="8.6640625" style="71" customWidth="1"/>
    <col min="5400" max="5400" width="1.33203125" style="71" customWidth="1"/>
    <col min="5401" max="5401" width="19.83203125" style="71" customWidth="1"/>
    <col min="5402" max="5402" width="3.1640625" style="71" customWidth="1"/>
    <col min="5403" max="5403" width="3.6640625" style="71" customWidth="1"/>
    <col min="5404" max="5404" width="1.83203125" style="71" customWidth="1"/>
    <col min="5405" max="5405" width="0.83203125" style="71" customWidth="1"/>
    <col min="5406" max="5406" width="3.6640625" style="71" customWidth="1"/>
    <col min="5407" max="5407" width="2.33203125" style="71" customWidth="1"/>
    <col min="5408" max="5408" width="1.33203125" style="71" customWidth="1"/>
    <col min="5409" max="5409" width="2.6640625" style="71" customWidth="1"/>
    <col min="5410" max="5410" width="19.6640625" style="71" customWidth="1"/>
    <col min="5411" max="5428" width="8.6640625" style="71" customWidth="1"/>
    <col min="5429" max="5429" width="1.33203125" style="71" customWidth="1"/>
    <col min="5430" max="5430" width="19.83203125" style="71" customWidth="1"/>
    <col min="5431" max="5431" width="3.1640625" style="71" customWidth="1"/>
    <col min="5432" max="5432" width="3.6640625" style="71" customWidth="1"/>
    <col min="5433" max="5433" width="1.83203125" style="71" customWidth="1"/>
    <col min="5434" max="5434" width="0.83203125" style="71" customWidth="1"/>
    <col min="5435" max="5435" width="3.6640625" style="71" customWidth="1"/>
    <col min="5436" max="5436" width="2.33203125" style="71" customWidth="1"/>
    <col min="5437" max="5437" width="1.33203125" style="71" customWidth="1"/>
    <col min="5438" max="5438" width="2.6640625" style="71" customWidth="1"/>
    <col min="5439" max="5439" width="19.6640625" style="71" customWidth="1"/>
    <col min="5440" max="5457" width="8.6640625" style="71" customWidth="1"/>
    <col min="5458" max="5458" width="1.33203125" style="71" customWidth="1"/>
    <col min="5459" max="5459" width="19.83203125" style="71" customWidth="1"/>
    <col min="5460" max="5460" width="3.1640625" style="71" customWidth="1"/>
    <col min="5461" max="5461" width="3.6640625" style="71" customWidth="1"/>
    <col min="5462" max="5462" width="1.83203125" style="71" customWidth="1"/>
    <col min="5463" max="5463" width="0.83203125" style="71" customWidth="1"/>
    <col min="5464" max="5464" width="3.6640625" style="71" customWidth="1"/>
    <col min="5465" max="5465" width="2.33203125" style="71" customWidth="1"/>
    <col min="5466" max="5466" width="1.33203125" style="71" customWidth="1"/>
    <col min="5467" max="5467" width="2.6640625" style="71" customWidth="1"/>
    <col min="5468" max="5468" width="19.6640625" style="71" customWidth="1"/>
    <col min="5469" max="5486" width="8.6640625" style="71" customWidth="1"/>
    <col min="5487" max="5487" width="1.33203125" style="71" customWidth="1"/>
    <col min="5488" max="5488" width="19.83203125" style="71" customWidth="1"/>
    <col min="5489" max="5489" width="3.1640625" style="71" customWidth="1"/>
    <col min="5490" max="5490" width="3.6640625" style="71" customWidth="1"/>
    <col min="5491" max="5491" width="1.83203125" style="71" customWidth="1"/>
    <col min="5492" max="5631" width="11.83203125" style="71"/>
    <col min="5632" max="5632" width="0.83203125" style="71" customWidth="1"/>
    <col min="5633" max="5633" width="3.6640625" style="71" customWidth="1"/>
    <col min="5634" max="5634" width="2.33203125" style="71" customWidth="1"/>
    <col min="5635" max="5635" width="1.33203125" style="71" customWidth="1"/>
    <col min="5636" max="5636" width="2.6640625" style="71" customWidth="1"/>
    <col min="5637" max="5637" width="19.6640625" style="71" customWidth="1"/>
    <col min="5638" max="5655" width="8.6640625" style="71" customWidth="1"/>
    <col min="5656" max="5656" width="1.33203125" style="71" customWidth="1"/>
    <col min="5657" max="5657" width="19.83203125" style="71" customWidth="1"/>
    <col min="5658" max="5658" width="3.1640625" style="71" customWidth="1"/>
    <col min="5659" max="5659" width="3.6640625" style="71" customWidth="1"/>
    <col min="5660" max="5660" width="1.83203125" style="71" customWidth="1"/>
    <col min="5661" max="5661" width="0.83203125" style="71" customWidth="1"/>
    <col min="5662" max="5662" width="3.6640625" style="71" customWidth="1"/>
    <col min="5663" max="5663" width="2.33203125" style="71" customWidth="1"/>
    <col min="5664" max="5664" width="1.33203125" style="71" customWidth="1"/>
    <col min="5665" max="5665" width="2.6640625" style="71" customWidth="1"/>
    <col min="5666" max="5666" width="19.6640625" style="71" customWidth="1"/>
    <col min="5667" max="5684" width="8.6640625" style="71" customWidth="1"/>
    <col min="5685" max="5685" width="1.33203125" style="71" customWidth="1"/>
    <col min="5686" max="5686" width="19.83203125" style="71" customWidth="1"/>
    <col min="5687" max="5687" width="3.1640625" style="71" customWidth="1"/>
    <col min="5688" max="5688" width="3.6640625" style="71" customWidth="1"/>
    <col min="5689" max="5689" width="1.83203125" style="71" customWidth="1"/>
    <col min="5690" max="5690" width="0.83203125" style="71" customWidth="1"/>
    <col min="5691" max="5691" width="3.6640625" style="71" customWidth="1"/>
    <col min="5692" max="5692" width="2.33203125" style="71" customWidth="1"/>
    <col min="5693" max="5693" width="1.33203125" style="71" customWidth="1"/>
    <col min="5694" max="5694" width="2.6640625" style="71" customWidth="1"/>
    <col min="5695" max="5695" width="19.6640625" style="71" customWidth="1"/>
    <col min="5696" max="5713" width="8.6640625" style="71" customWidth="1"/>
    <col min="5714" max="5714" width="1.33203125" style="71" customWidth="1"/>
    <col min="5715" max="5715" width="19.83203125" style="71" customWidth="1"/>
    <col min="5716" max="5716" width="3.1640625" style="71" customWidth="1"/>
    <col min="5717" max="5717" width="3.6640625" style="71" customWidth="1"/>
    <col min="5718" max="5718" width="1.83203125" style="71" customWidth="1"/>
    <col min="5719" max="5719" width="0.83203125" style="71" customWidth="1"/>
    <col min="5720" max="5720" width="3.6640625" style="71" customWidth="1"/>
    <col min="5721" max="5721" width="2.33203125" style="71" customWidth="1"/>
    <col min="5722" max="5722" width="1.33203125" style="71" customWidth="1"/>
    <col min="5723" max="5723" width="2.6640625" style="71" customWidth="1"/>
    <col min="5724" max="5724" width="19.6640625" style="71" customWidth="1"/>
    <col min="5725" max="5742" width="8.6640625" style="71" customWidth="1"/>
    <col min="5743" max="5743" width="1.33203125" style="71" customWidth="1"/>
    <col min="5744" max="5744" width="19.83203125" style="71" customWidth="1"/>
    <col min="5745" max="5745" width="3.1640625" style="71" customWidth="1"/>
    <col min="5746" max="5746" width="3.6640625" style="71" customWidth="1"/>
    <col min="5747" max="5747" width="1.83203125" style="71" customWidth="1"/>
    <col min="5748" max="5887" width="11.83203125" style="71"/>
    <col min="5888" max="5888" width="0.83203125" style="71" customWidth="1"/>
    <col min="5889" max="5889" width="3.6640625" style="71" customWidth="1"/>
    <col min="5890" max="5890" width="2.33203125" style="71" customWidth="1"/>
    <col min="5891" max="5891" width="1.33203125" style="71" customWidth="1"/>
    <col min="5892" max="5892" width="2.6640625" style="71" customWidth="1"/>
    <col min="5893" max="5893" width="19.6640625" style="71" customWidth="1"/>
    <col min="5894" max="5911" width="8.6640625" style="71" customWidth="1"/>
    <col min="5912" max="5912" width="1.33203125" style="71" customWidth="1"/>
    <col min="5913" max="5913" width="19.83203125" style="71" customWidth="1"/>
    <col min="5914" max="5914" width="3.1640625" style="71" customWidth="1"/>
    <col min="5915" max="5915" width="3.6640625" style="71" customWidth="1"/>
    <col min="5916" max="5916" width="1.83203125" style="71" customWidth="1"/>
    <col min="5917" max="5917" width="0.83203125" style="71" customWidth="1"/>
    <col min="5918" max="5918" width="3.6640625" style="71" customWidth="1"/>
    <col min="5919" max="5919" width="2.33203125" style="71" customWidth="1"/>
    <col min="5920" max="5920" width="1.33203125" style="71" customWidth="1"/>
    <col min="5921" max="5921" width="2.6640625" style="71" customWidth="1"/>
    <col min="5922" max="5922" width="19.6640625" style="71" customWidth="1"/>
    <col min="5923" max="5940" width="8.6640625" style="71" customWidth="1"/>
    <col min="5941" max="5941" width="1.33203125" style="71" customWidth="1"/>
    <col min="5942" max="5942" width="19.83203125" style="71" customWidth="1"/>
    <col min="5943" max="5943" width="3.1640625" style="71" customWidth="1"/>
    <col min="5944" max="5944" width="3.6640625" style="71" customWidth="1"/>
    <col min="5945" max="5945" width="1.83203125" style="71" customWidth="1"/>
    <col min="5946" max="5946" width="0.83203125" style="71" customWidth="1"/>
    <col min="5947" max="5947" width="3.6640625" style="71" customWidth="1"/>
    <col min="5948" max="5948" width="2.33203125" style="71" customWidth="1"/>
    <col min="5949" max="5949" width="1.33203125" style="71" customWidth="1"/>
    <col min="5950" max="5950" width="2.6640625" style="71" customWidth="1"/>
    <col min="5951" max="5951" width="19.6640625" style="71" customWidth="1"/>
    <col min="5952" max="5969" width="8.6640625" style="71" customWidth="1"/>
    <col min="5970" max="5970" width="1.33203125" style="71" customWidth="1"/>
    <col min="5971" max="5971" width="19.83203125" style="71" customWidth="1"/>
    <col min="5972" max="5972" width="3.1640625" style="71" customWidth="1"/>
    <col min="5973" max="5973" width="3.6640625" style="71" customWidth="1"/>
    <col min="5974" max="5974" width="1.83203125" style="71" customWidth="1"/>
    <col min="5975" max="5975" width="0.83203125" style="71" customWidth="1"/>
    <col min="5976" max="5976" width="3.6640625" style="71" customWidth="1"/>
    <col min="5977" max="5977" width="2.33203125" style="71" customWidth="1"/>
    <col min="5978" max="5978" width="1.33203125" style="71" customWidth="1"/>
    <col min="5979" max="5979" width="2.6640625" style="71" customWidth="1"/>
    <col min="5980" max="5980" width="19.6640625" style="71" customWidth="1"/>
    <col min="5981" max="5998" width="8.6640625" style="71" customWidth="1"/>
    <col min="5999" max="5999" width="1.33203125" style="71" customWidth="1"/>
    <col min="6000" max="6000" width="19.83203125" style="71" customWidth="1"/>
    <col min="6001" max="6001" width="3.1640625" style="71" customWidth="1"/>
    <col min="6002" max="6002" width="3.6640625" style="71" customWidth="1"/>
    <col min="6003" max="6003" width="1.83203125" style="71" customWidth="1"/>
    <col min="6004" max="6143" width="11.83203125" style="71"/>
    <col min="6144" max="6144" width="0.83203125" style="71" customWidth="1"/>
    <col min="6145" max="6145" width="3.6640625" style="71" customWidth="1"/>
    <col min="6146" max="6146" width="2.33203125" style="71" customWidth="1"/>
    <col min="6147" max="6147" width="1.33203125" style="71" customWidth="1"/>
    <col min="6148" max="6148" width="2.6640625" style="71" customWidth="1"/>
    <col min="6149" max="6149" width="19.6640625" style="71" customWidth="1"/>
    <col min="6150" max="6167" width="8.6640625" style="71" customWidth="1"/>
    <col min="6168" max="6168" width="1.33203125" style="71" customWidth="1"/>
    <col min="6169" max="6169" width="19.83203125" style="71" customWidth="1"/>
    <col min="6170" max="6170" width="3.1640625" style="71" customWidth="1"/>
    <col min="6171" max="6171" width="3.6640625" style="71" customWidth="1"/>
    <col min="6172" max="6172" width="1.83203125" style="71" customWidth="1"/>
    <col min="6173" max="6173" width="0.83203125" style="71" customWidth="1"/>
    <col min="6174" max="6174" width="3.6640625" style="71" customWidth="1"/>
    <col min="6175" max="6175" width="2.33203125" style="71" customWidth="1"/>
    <col min="6176" max="6176" width="1.33203125" style="71" customWidth="1"/>
    <col min="6177" max="6177" width="2.6640625" style="71" customWidth="1"/>
    <col min="6178" max="6178" width="19.6640625" style="71" customWidth="1"/>
    <col min="6179" max="6196" width="8.6640625" style="71" customWidth="1"/>
    <col min="6197" max="6197" width="1.33203125" style="71" customWidth="1"/>
    <col min="6198" max="6198" width="19.83203125" style="71" customWidth="1"/>
    <col min="6199" max="6199" width="3.1640625" style="71" customWidth="1"/>
    <col min="6200" max="6200" width="3.6640625" style="71" customWidth="1"/>
    <col min="6201" max="6201" width="1.83203125" style="71" customWidth="1"/>
    <col min="6202" max="6202" width="0.83203125" style="71" customWidth="1"/>
    <col min="6203" max="6203" width="3.6640625" style="71" customWidth="1"/>
    <col min="6204" max="6204" width="2.33203125" style="71" customWidth="1"/>
    <col min="6205" max="6205" width="1.33203125" style="71" customWidth="1"/>
    <col min="6206" max="6206" width="2.6640625" style="71" customWidth="1"/>
    <col min="6207" max="6207" width="19.6640625" style="71" customWidth="1"/>
    <col min="6208" max="6225" width="8.6640625" style="71" customWidth="1"/>
    <col min="6226" max="6226" width="1.33203125" style="71" customWidth="1"/>
    <col min="6227" max="6227" width="19.83203125" style="71" customWidth="1"/>
    <col min="6228" max="6228" width="3.1640625" style="71" customWidth="1"/>
    <col min="6229" max="6229" width="3.6640625" style="71" customWidth="1"/>
    <col min="6230" max="6230" width="1.83203125" style="71" customWidth="1"/>
    <col min="6231" max="6231" width="0.83203125" style="71" customWidth="1"/>
    <col min="6232" max="6232" width="3.6640625" style="71" customWidth="1"/>
    <col min="6233" max="6233" width="2.33203125" style="71" customWidth="1"/>
    <col min="6234" max="6234" width="1.33203125" style="71" customWidth="1"/>
    <col min="6235" max="6235" width="2.6640625" style="71" customWidth="1"/>
    <col min="6236" max="6236" width="19.6640625" style="71" customWidth="1"/>
    <col min="6237" max="6254" width="8.6640625" style="71" customWidth="1"/>
    <col min="6255" max="6255" width="1.33203125" style="71" customWidth="1"/>
    <col min="6256" max="6256" width="19.83203125" style="71" customWidth="1"/>
    <col min="6257" max="6257" width="3.1640625" style="71" customWidth="1"/>
    <col min="6258" max="6258" width="3.6640625" style="71" customWidth="1"/>
    <col min="6259" max="6259" width="1.83203125" style="71" customWidth="1"/>
    <col min="6260" max="6399" width="11.83203125" style="71"/>
    <col min="6400" max="6400" width="0.83203125" style="71" customWidth="1"/>
    <col min="6401" max="6401" width="3.6640625" style="71" customWidth="1"/>
    <col min="6402" max="6402" width="2.33203125" style="71" customWidth="1"/>
    <col min="6403" max="6403" width="1.33203125" style="71" customWidth="1"/>
    <col min="6404" max="6404" width="2.6640625" style="71" customWidth="1"/>
    <col min="6405" max="6405" width="19.6640625" style="71" customWidth="1"/>
    <col min="6406" max="6423" width="8.6640625" style="71" customWidth="1"/>
    <col min="6424" max="6424" width="1.33203125" style="71" customWidth="1"/>
    <col min="6425" max="6425" width="19.83203125" style="71" customWidth="1"/>
    <col min="6426" max="6426" width="3.1640625" style="71" customWidth="1"/>
    <col min="6427" max="6427" width="3.6640625" style="71" customWidth="1"/>
    <col min="6428" max="6428" width="1.83203125" style="71" customWidth="1"/>
    <col min="6429" max="6429" width="0.83203125" style="71" customWidth="1"/>
    <col min="6430" max="6430" width="3.6640625" style="71" customWidth="1"/>
    <col min="6431" max="6431" width="2.33203125" style="71" customWidth="1"/>
    <col min="6432" max="6432" width="1.33203125" style="71" customWidth="1"/>
    <col min="6433" max="6433" width="2.6640625" style="71" customWidth="1"/>
    <col min="6434" max="6434" width="19.6640625" style="71" customWidth="1"/>
    <col min="6435" max="6452" width="8.6640625" style="71" customWidth="1"/>
    <col min="6453" max="6453" width="1.33203125" style="71" customWidth="1"/>
    <col min="6454" max="6454" width="19.83203125" style="71" customWidth="1"/>
    <col min="6455" max="6455" width="3.1640625" style="71" customWidth="1"/>
    <col min="6456" max="6456" width="3.6640625" style="71" customWidth="1"/>
    <col min="6457" max="6457" width="1.83203125" style="71" customWidth="1"/>
    <col min="6458" max="6458" width="0.83203125" style="71" customWidth="1"/>
    <col min="6459" max="6459" width="3.6640625" style="71" customWidth="1"/>
    <col min="6460" max="6460" width="2.33203125" style="71" customWidth="1"/>
    <col min="6461" max="6461" width="1.33203125" style="71" customWidth="1"/>
    <col min="6462" max="6462" width="2.6640625" style="71" customWidth="1"/>
    <col min="6463" max="6463" width="19.6640625" style="71" customWidth="1"/>
    <col min="6464" max="6481" width="8.6640625" style="71" customWidth="1"/>
    <col min="6482" max="6482" width="1.33203125" style="71" customWidth="1"/>
    <col min="6483" max="6483" width="19.83203125" style="71" customWidth="1"/>
    <col min="6484" max="6484" width="3.1640625" style="71" customWidth="1"/>
    <col min="6485" max="6485" width="3.6640625" style="71" customWidth="1"/>
    <col min="6486" max="6486" width="1.83203125" style="71" customWidth="1"/>
    <col min="6487" max="6487" width="0.83203125" style="71" customWidth="1"/>
    <col min="6488" max="6488" width="3.6640625" style="71" customWidth="1"/>
    <col min="6489" max="6489" width="2.33203125" style="71" customWidth="1"/>
    <col min="6490" max="6490" width="1.33203125" style="71" customWidth="1"/>
    <col min="6491" max="6491" width="2.6640625" style="71" customWidth="1"/>
    <col min="6492" max="6492" width="19.6640625" style="71" customWidth="1"/>
    <col min="6493" max="6510" width="8.6640625" style="71" customWidth="1"/>
    <col min="6511" max="6511" width="1.33203125" style="71" customWidth="1"/>
    <col min="6512" max="6512" width="19.83203125" style="71" customWidth="1"/>
    <col min="6513" max="6513" width="3.1640625" style="71" customWidth="1"/>
    <col min="6514" max="6514" width="3.6640625" style="71" customWidth="1"/>
    <col min="6515" max="6515" width="1.83203125" style="71" customWidth="1"/>
    <col min="6516" max="6655" width="11.83203125" style="71"/>
    <col min="6656" max="6656" width="0.83203125" style="71" customWidth="1"/>
    <col min="6657" max="6657" width="3.6640625" style="71" customWidth="1"/>
    <col min="6658" max="6658" width="2.33203125" style="71" customWidth="1"/>
    <col min="6659" max="6659" width="1.33203125" style="71" customWidth="1"/>
    <col min="6660" max="6660" width="2.6640625" style="71" customWidth="1"/>
    <col min="6661" max="6661" width="19.6640625" style="71" customWidth="1"/>
    <col min="6662" max="6679" width="8.6640625" style="71" customWidth="1"/>
    <col min="6680" max="6680" width="1.33203125" style="71" customWidth="1"/>
    <col min="6681" max="6681" width="19.83203125" style="71" customWidth="1"/>
    <col min="6682" max="6682" width="3.1640625" style="71" customWidth="1"/>
    <col min="6683" max="6683" width="3.6640625" style="71" customWidth="1"/>
    <col min="6684" max="6684" width="1.83203125" style="71" customWidth="1"/>
    <col min="6685" max="6685" width="0.83203125" style="71" customWidth="1"/>
    <col min="6686" max="6686" width="3.6640625" style="71" customWidth="1"/>
    <col min="6687" max="6687" width="2.33203125" style="71" customWidth="1"/>
    <col min="6688" max="6688" width="1.33203125" style="71" customWidth="1"/>
    <col min="6689" max="6689" width="2.6640625" style="71" customWidth="1"/>
    <col min="6690" max="6690" width="19.6640625" style="71" customWidth="1"/>
    <col min="6691" max="6708" width="8.6640625" style="71" customWidth="1"/>
    <col min="6709" max="6709" width="1.33203125" style="71" customWidth="1"/>
    <col min="6710" max="6710" width="19.83203125" style="71" customWidth="1"/>
    <col min="6711" max="6711" width="3.1640625" style="71" customWidth="1"/>
    <col min="6712" max="6712" width="3.6640625" style="71" customWidth="1"/>
    <col min="6713" max="6713" width="1.83203125" style="71" customWidth="1"/>
    <col min="6714" max="6714" width="0.83203125" style="71" customWidth="1"/>
    <col min="6715" max="6715" width="3.6640625" style="71" customWidth="1"/>
    <col min="6716" max="6716" width="2.33203125" style="71" customWidth="1"/>
    <col min="6717" max="6717" width="1.33203125" style="71" customWidth="1"/>
    <col min="6718" max="6718" width="2.6640625" style="71" customWidth="1"/>
    <col min="6719" max="6719" width="19.6640625" style="71" customWidth="1"/>
    <col min="6720" max="6737" width="8.6640625" style="71" customWidth="1"/>
    <col min="6738" max="6738" width="1.33203125" style="71" customWidth="1"/>
    <col min="6739" max="6739" width="19.83203125" style="71" customWidth="1"/>
    <col min="6740" max="6740" width="3.1640625" style="71" customWidth="1"/>
    <col min="6741" max="6741" width="3.6640625" style="71" customWidth="1"/>
    <col min="6742" max="6742" width="1.83203125" style="71" customWidth="1"/>
    <col min="6743" max="6743" width="0.83203125" style="71" customWidth="1"/>
    <col min="6744" max="6744" width="3.6640625" style="71" customWidth="1"/>
    <col min="6745" max="6745" width="2.33203125" style="71" customWidth="1"/>
    <col min="6746" max="6746" width="1.33203125" style="71" customWidth="1"/>
    <col min="6747" max="6747" width="2.6640625" style="71" customWidth="1"/>
    <col min="6748" max="6748" width="19.6640625" style="71" customWidth="1"/>
    <col min="6749" max="6766" width="8.6640625" style="71" customWidth="1"/>
    <col min="6767" max="6767" width="1.33203125" style="71" customWidth="1"/>
    <col min="6768" max="6768" width="19.83203125" style="71" customWidth="1"/>
    <col min="6769" max="6769" width="3.1640625" style="71" customWidth="1"/>
    <col min="6770" max="6770" width="3.6640625" style="71" customWidth="1"/>
    <col min="6771" max="6771" width="1.83203125" style="71" customWidth="1"/>
    <col min="6772" max="6911" width="11.83203125" style="71"/>
    <col min="6912" max="6912" width="0.83203125" style="71" customWidth="1"/>
    <col min="6913" max="6913" width="3.6640625" style="71" customWidth="1"/>
    <col min="6914" max="6914" width="2.33203125" style="71" customWidth="1"/>
    <col min="6915" max="6915" width="1.33203125" style="71" customWidth="1"/>
    <col min="6916" max="6916" width="2.6640625" style="71" customWidth="1"/>
    <col min="6917" max="6917" width="19.6640625" style="71" customWidth="1"/>
    <col min="6918" max="6935" width="8.6640625" style="71" customWidth="1"/>
    <col min="6936" max="6936" width="1.33203125" style="71" customWidth="1"/>
    <col min="6937" max="6937" width="19.83203125" style="71" customWidth="1"/>
    <col min="6938" max="6938" width="3.1640625" style="71" customWidth="1"/>
    <col min="6939" max="6939" width="3.6640625" style="71" customWidth="1"/>
    <col min="6940" max="6940" width="1.83203125" style="71" customWidth="1"/>
    <col min="6941" max="6941" width="0.83203125" style="71" customWidth="1"/>
    <col min="6942" max="6942" width="3.6640625" style="71" customWidth="1"/>
    <col min="6943" max="6943" width="2.33203125" style="71" customWidth="1"/>
    <col min="6944" max="6944" width="1.33203125" style="71" customWidth="1"/>
    <col min="6945" max="6945" width="2.6640625" style="71" customWidth="1"/>
    <col min="6946" max="6946" width="19.6640625" style="71" customWidth="1"/>
    <col min="6947" max="6964" width="8.6640625" style="71" customWidth="1"/>
    <col min="6965" max="6965" width="1.33203125" style="71" customWidth="1"/>
    <col min="6966" max="6966" width="19.83203125" style="71" customWidth="1"/>
    <col min="6967" max="6967" width="3.1640625" style="71" customWidth="1"/>
    <col min="6968" max="6968" width="3.6640625" style="71" customWidth="1"/>
    <col min="6969" max="6969" width="1.83203125" style="71" customWidth="1"/>
    <col min="6970" max="6970" width="0.83203125" style="71" customWidth="1"/>
    <col min="6971" max="6971" width="3.6640625" style="71" customWidth="1"/>
    <col min="6972" max="6972" width="2.33203125" style="71" customWidth="1"/>
    <col min="6973" max="6973" width="1.33203125" style="71" customWidth="1"/>
    <col min="6974" max="6974" width="2.6640625" style="71" customWidth="1"/>
    <col min="6975" max="6975" width="19.6640625" style="71" customWidth="1"/>
    <col min="6976" max="6993" width="8.6640625" style="71" customWidth="1"/>
    <col min="6994" max="6994" width="1.33203125" style="71" customWidth="1"/>
    <col min="6995" max="6995" width="19.83203125" style="71" customWidth="1"/>
    <col min="6996" max="6996" width="3.1640625" style="71" customWidth="1"/>
    <col min="6997" max="6997" width="3.6640625" style="71" customWidth="1"/>
    <col min="6998" max="6998" width="1.83203125" style="71" customWidth="1"/>
    <col min="6999" max="6999" width="0.83203125" style="71" customWidth="1"/>
    <col min="7000" max="7000" width="3.6640625" style="71" customWidth="1"/>
    <col min="7001" max="7001" width="2.33203125" style="71" customWidth="1"/>
    <col min="7002" max="7002" width="1.33203125" style="71" customWidth="1"/>
    <col min="7003" max="7003" width="2.6640625" style="71" customWidth="1"/>
    <col min="7004" max="7004" width="19.6640625" style="71" customWidth="1"/>
    <col min="7005" max="7022" width="8.6640625" style="71" customWidth="1"/>
    <col min="7023" max="7023" width="1.33203125" style="71" customWidth="1"/>
    <col min="7024" max="7024" width="19.83203125" style="71" customWidth="1"/>
    <col min="7025" max="7025" width="3.1640625" style="71" customWidth="1"/>
    <col min="7026" max="7026" width="3.6640625" style="71" customWidth="1"/>
    <col min="7027" max="7027" width="1.83203125" style="71" customWidth="1"/>
    <col min="7028" max="7167" width="11.83203125" style="71"/>
    <col min="7168" max="7168" width="0.83203125" style="71" customWidth="1"/>
    <col min="7169" max="7169" width="3.6640625" style="71" customWidth="1"/>
    <col min="7170" max="7170" width="2.33203125" style="71" customWidth="1"/>
    <col min="7171" max="7171" width="1.33203125" style="71" customWidth="1"/>
    <col min="7172" max="7172" width="2.6640625" style="71" customWidth="1"/>
    <col min="7173" max="7173" width="19.6640625" style="71" customWidth="1"/>
    <col min="7174" max="7191" width="8.6640625" style="71" customWidth="1"/>
    <col min="7192" max="7192" width="1.33203125" style="71" customWidth="1"/>
    <col min="7193" max="7193" width="19.83203125" style="71" customWidth="1"/>
    <col min="7194" max="7194" width="3.1640625" style="71" customWidth="1"/>
    <col min="7195" max="7195" width="3.6640625" style="71" customWidth="1"/>
    <col min="7196" max="7196" width="1.83203125" style="71" customWidth="1"/>
    <col min="7197" max="7197" width="0.83203125" style="71" customWidth="1"/>
    <col min="7198" max="7198" width="3.6640625" style="71" customWidth="1"/>
    <col min="7199" max="7199" width="2.33203125" style="71" customWidth="1"/>
    <col min="7200" max="7200" width="1.33203125" style="71" customWidth="1"/>
    <col min="7201" max="7201" width="2.6640625" style="71" customWidth="1"/>
    <col min="7202" max="7202" width="19.6640625" style="71" customWidth="1"/>
    <col min="7203" max="7220" width="8.6640625" style="71" customWidth="1"/>
    <col min="7221" max="7221" width="1.33203125" style="71" customWidth="1"/>
    <col min="7222" max="7222" width="19.83203125" style="71" customWidth="1"/>
    <col min="7223" max="7223" width="3.1640625" style="71" customWidth="1"/>
    <col min="7224" max="7224" width="3.6640625" style="71" customWidth="1"/>
    <col min="7225" max="7225" width="1.83203125" style="71" customWidth="1"/>
    <col min="7226" max="7226" width="0.83203125" style="71" customWidth="1"/>
    <col min="7227" max="7227" width="3.6640625" style="71" customWidth="1"/>
    <col min="7228" max="7228" width="2.33203125" style="71" customWidth="1"/>
    <col min="7229" max="7229" width="1.33203125" style="71" customWidth="1"/>
    <col min="7230" max="7230" width="2.6640625" style="71" customWidth="1"/>
    <col min="7231" max="7231" width="19.6640625" style="71" customWidth="1"/>
    <col min="7232" max="7249" width="8.6640625" style="71" customWidth="1"/>
    <col min="7250" max="7250" width="1.33203125" style="71" customWidth="1"/>
    <col min="7251" max="7251" width="19.83203125" style="71" customWidth="1"/>
    <col min="7252" max="7252" width="3.1640625" style="71" customWidth="1"/>
    <col min="7253" max="7253" width="3.6640625" style="71" customWidth="1"/>
    <col min="7254" max="7254" width="1.83203125" style="71" customWidth="1"/>
    <col min="7255" max="7255" width="0.83203125" style="71" customWidth="1"/>
    <col min="7256" max="7256" width="3.6640625" style="71" customWidth="1"/>
    <col min="7257" max="7257" width="2.33203125" style="71" customWidth="1"/>
    <col min="7258" max="7258" width="1.33203125" style="71" customWidth="1"/>
    <col min="7259" max="7259" width="2.6640625" style="71" customWidth="1"/>
    <col min="7260" max="7260" width="19.6640625" style="71" customWidth="1"/>
    <col min="7261" max="7278" width="8.6640625" style="71" customWidth="1"/>
    <col min="7279" max="7279" width="1.33203125" style="71" customWidth="1"/>
    <col min="7280" max="7280" width="19.83203125" style="71" customWidth="1"/>
    <col min="7281" max="7281" width="3.1640625" style="71" customWidth="1"/>
    <col min="7282" max="7282" width="3.6640625" style="71" customWidth="1"/>
    <col min="7283" max="7283" width="1.83203125" style="71" customWidth="1"/>
    <col min="7284" max="7423" width="11.83203125" style="71"/>
    <col min="7424" max="7424" width="0.83203125" style="71" customWidth="1"/>
    <col min="7425" max="7425" width="3.6640625" style="71" customWidth="1"/>
    <col min="7426" max="7426" width="2.33203125" style="71" customWidth="1"/>
    <col min="7427" max="7427" width="1.33203125" style="71" customWidth="1"/>
    <col min="7428" max="7428" width="2.6640625" style="71" customWidth="1"/>
    <col min="7429" max="7429" width="19.6640625" style="71" customWidth="1"/>
    <col min="7430" max="7447" width="8.6640625" style="71" customWidth="1"/>
    <col min="7448" max="7448" width="1.33203125" style="71" customWidth="1"/>
    <col min="7449" max="7449" width="19.83203125" style="71" customWidth="1"/>
    <col min="7450" max="7450" width="3.1640625" style="71" customWidth="1"/>
    <col min="7451" max="7451" width="3.6640625" style="71" customWidth="1"/>
    <col min="7452" max="7452" width="1.83203125" style="71" customWidth="1"/>
    <col min="7453" max="7453" width="0.83203125" style="71" customWidth="1"/>
    <col min="7454" max="7454" width="3.6640625" style="71" customWidth="1"/>
    <col min="7455" max="7455" width="2.33203125" style="71" customWidth="1"/>
    <col min="7456" max="7456" width="1.33203125" style="71" customWidth="1"/>
    <col min="7457" max="7457" width="2.6640625" style="71" customWidth="1"/>
    <col min="7458" max="7458" width="19.6640625" style="71" customWidth="1"/>
    <col min="7459" max="7476" width="8.6640625" style="71" customWidth="1"/>
    <col min="7477" max="7477" width="1.33203125" style="71" customWidth="1"/>
    <col min="7478" max="7478" width="19.83203125" style="71" customWidth="1"/>
    <col min="7479" max="7479" width="3.1640625" style="71" customWidth="1"/>
    <col min="7480" max="7480" width="3.6640625" style="71" customWidth="1"/>
    <col min="7481" max="7481" width="1.83203125" style="71" customWidth="1"/>
    <col min="7482" max="7482" width="0.83203125" style="71" customWidth="1"/>
    <col min="7483" max="7483" width="3.6640625" style="71" customWidth="1"/>
    <col min="7484" max="7484" width="2.33203125" style="71" customWidth="1"/>
    <col min="7485" max="7485" width="1.33203125" style="71" customWidth="1"/>
    <col min="7486" max="7486" width="2.6640625" style="71" customWidth="1"/>
    <col min="7487" max="7487" width="19.6640625" style="71" customWidth="1"/>
    <col min="7488" max="7505" width="8.6640625" style="71" customWidth="1"/>
    <col min="7506" max="7506" width="1.33203125" style="71" customWidth="1"/>
    <col min="7507" max="7507" width="19.83203125" style="71" customWidth="1"/>
    <col min="7508" max="7508" width="3.1640625" style="71" customWidth="1"/>
    <col min="7509" max="7509" width="3.6640625" style="71" customWidth="1"/>
    <col min="7510" max="7510" width="1.83203125" style="71" customWidth="1"/>
    <col min="7511" max="7511" width="0.83203125" style="71" customWidth="1"/>
    <col min="7512" max="7512" width="3.6640625" style="71" customWidth="1"/>
    <col min="7513" max="7513" width="2.33203125" style="71" customWidth="1"/>
    <col min="7514" max="7514" width="1.33203125" style="71" customWidth="1"/>
    <col min="7515" max="7515" width="2.6640625" style="71" customWidth="1"/>
    <col min="7516" max="7516" width="19.6640625" style="71" customWidth="1"/>
    <col min="7517" max="7534" width="8.6640625" style="71" customWidth="1"/>
    <col min="7535" max="7535" width="1.33203125" style="71" customWidth="1"/>
    <col min="7536" max="7536" width="19.83203125" style="71" customWidth="1"/>
    <col min="7537" max="7537" width="3.1640625" style="71" customWidth="1"/>
    <col min="7538" max="7538" width="3.6640625" style="71" customWidth="1"/>
    <col min="7539" max="7539" width="1.83203125" style="71" customWidth="1"/>
    <col min="7540" max="7679" width="11.83203125" style="71"/>
    <col min="7680" max="7680" width="0.83203125" style="71" customWidth="1"/>
    <col min="7681" max="7681" width="3.6640625" style="71" customWidth="1"/>
    <col min="7682" max="7682" width="2.33203125" style="71" customWidth="1"/>
    <col min="7683" max="7683" width="1.33203125" style="71" customWidth="1"/>
    <col min="7684" max="7684" width="2.6640625" style="71" customWidth="1"/>
    <col min="7685" max="7685" width="19.6640625" style="71" customWidth="1"/>
    <col min="7686" max="7703" width="8.6640625" style="71" customWidth="1"/>
    <col min="7704" max="7704" width="1.33203125" style="71" customWidth="1"/>
    <col min="7705" max="7705" width="19.83203125" style="71" customWidth="1"/>
    <col min="7706" max="7706" width="3.1640625" style="71" customWidth="1"/>
    <col min="7707" max="7707" width="3.6640625" style="71" customWidth="1"/>
    <col min="7708" max="7708" width="1.83203125" style="71" customWidth="1"/>
    <col min="7709" max="7709" width="0.83203125" style="71" customWidth="1"/>
    <col min="7710" max="7710" width="3.6640625" style="71" customWidth="1"/>
    <col min="7711" max="7711" width="2.33203125" style="71" customWidth="1"/>
    <col min="7712" max="7712" width="1.33203125" style="71" customWidth="1"/>
    <col min="7713" max="7713" width="2.6640625" style="71" customWidth="1"/>
    <col min="7714" max="7714" width="19.6640625" style="71" customWidth="1"/>
    <col min="7715" max="7732" width="8.6640625" style="71" customWidth="1"/>
    <col min="7733" max="7733" width="1.33203125" style="71" customWidth="1"/>
    <col min="7734" max="7734" width="19.83203125" style="71" customWidth="1"/>
    <col min="7735" max="7735" width="3.1640625" style="71" customWidth="1"/>
    <col min="7736" max="7736" width="3.6640625" style="71" customWidth="1"/>
    <col min="7737" max="7737" width="1.83203125" style="71" customWidth="1"/>
    <col min="7738" max="7738" width="0.83203125" style="71" customWidth="1"/>
    <col min="7739" max="7739" width="3.6640625" style="71" customWidth="1"/>
    <col min="7740" max="7740" width="2.33203125" style="71" customWidth="1"/>
    <col min="7741" max="7741" width="1.33203125" style="71" customWidth="1"/>
    <col min="7742" max="7742" width="2.6640625" style="71" customWidth="1"/>
    <col min="7743" max="7743" width="19.6640625" style="71" customWidth="1"/>
    <col min="7744" max="7761" width="8.6640625" style="71" customWidth="1"/>
    <col min="7762" max="7762" width="1.33203125" style="71" customWidth="1"/>
    <col min="7763" max="7763" width="19.83203125" style="71" customWidth="1"/>
    <col min="7764" max="7764" width="3.1640625" style="71" customWidth="1"/>
    <col min="7765" max="7765" width="3.6640625" style="71" customWidth="1"/>
    <col min="7766" max="7766" width="1.83203125" style="71" customWidth="1"/>
    <col min="7767" max="7767" width="0.83203125" style="71" customWidth="1"/>
    <col min="7768" max="7768" width="3.6640625" style="71" customWidth="1"/>
    <col min="7769" max="7769" width="2.33203125" style="71" customWidth="1"/>
    <col min="7770" max="7770" width="1.33203125" style="71" customWidth="1"/>
    <col min="7771" max="7771" width="2.6640625" style="71" customWidth="1"/>
    <col min="7772" max="7772" width="19.6640625" style="71" customWidth="1"/>
    <col min="7773" max="7790" width="8.6640625" style="71" customWidth="1"/>
    <col min="7791" max="7791" width="1.33203125" style="71" customWidth="1"/>
    <col min="7792" max="7792" width="19.83203125" style="71" customWidth="1"/>
    <col min="7793" max="7793" width="3.1640625" style="71" customWidth="1"/>
    <col min="7794" max="7794" width="3.6640625" style="71" customWidth="1"/>
    <col min="7795" max="7795" width="1.83203125" style="71" customWidth="1"/>
    <col min="7796" max="7935" width="11.83203125" style="71"/>
    <col min="7936" max="7936" width="0.83203125" style="71" customWidth="1"/>
    <col min="7937" max="7937" width="3.6640625" style="71" customWidth="1"/>
    <col min="7938" max="7938" width="2.33203125" style="71" customWidth="1"/>
    <col min="7939" max="7939" width="1.33203125" style="71" customWidth="1"/>
    <col min="7940" max="7940" width="2.6640625" style="71" customWidth="1"/>
    <col min="7941" max="7941" width="19.6640625" style="71" customWidth="1"/>
    <col min="7942" max="7959" width="8.6640625" style="71" customWidth="1"/>
    <col min="7960" max="7960" width="1.33203125" style="71" customWidth="1"/>
    <col min="7961" max="7961" width="19.83203125" style="71" customWidth="1"/>
    <col min="7962" max="7962" width="3.1640625" style="71" customWidth="1"/>
    <col min="7963" max="7963" width="3.6640625" style="71" customWidth="1"/>
    <col min="7964" max="7964" width="1.83203125" style="71" customWidth="1"/>
    <col min="7965" max="7965" width="0.83203125" style="71" customWidth="1"/>
    <col min="7966" max="7966" width="3.6640625" style="71" customWidth="1"/>
    <col min="7967" max="7967" width="2.33203125" style="71" customWidth="1"/>
    <col min="7968" max="7968" width="1.33203125" style="71" customWidth="1"/>
    <col min="7969" max="7969" width="2.6640625" style="71" customWidth="1"/>
    <col min="7970" max="7970" width="19.6640625" style="71" customWidth="1"/>
    <col min="7971" max="7988" width="8.6640625" style="71" customWidth="1"/>
    <col min="7989" max="7989" width="1.33203125" style="71" customWidth="1"/>
    <col min="7990" max="7990" width="19.83203125" style="71" customWidth="1"/>
    <col min="7991" max="7991" width="3.1640625" style="71" customWidth="1"/>
    <col min="7992" max="7992" width="3.6640625" style="71" customWidth="1"/>
    <col min="7993" max="7993" width="1.83203125" style="71" customWidth="1"/>
    <col min="7994" max="7994" width="0.83203125" style="71" customWidth="1"/>
    <col min="7995" max="7995" width="3.6640625" style="71" customWidth="1"/>
    <col min="7996" max="7996" width="2.33203125" style="71" customWidth="1"/>
    <col min="7997" max="7997" width="1.33203125" style="71" customWidth="1"/>
    <col min="7998" max="7998" width="2.6640625" style="71" customWidth="1"/>
    <col min="7999" max="7999" width="19.6640625" style="71" customWidth="1"/>
    <col min="8000" max="8017" width="8.6640625" style="71" customWidth="1"/>
    <col min="8018" max="8018" width="1.33203125" style="71" customWidth="1"/>
    <col min="8019" max="8019" width="19.83203125" style="71" customWidth="1"/>
    <col min="8020" max="8020" width="3.1640625" style="71" customWidth="1"/>
    <col min="8021" max="8021" width="3.6640625" style="71" customWidth="1"/>
    <col min="8022" max="8022" width="1.83203125" style="71" customWidth="1"/>
    <col min="8023" max="8023" width="0.83203125" style="71" customWidth="1"/>
    <col min="8024" max="8024" width="3.6640625" style="71" customWidth="1"/>
    <col min="8025" max="8025" width="2.33203125" style="71" customWidth="1"/>
    <col min="8026" max="8026" width="1.33203125" style="71" customWidth="1"/>
    <col min="8027" max="8027" width="2.6640625" style="71" customWidth="1"/>
    <col min="8028" max="8028" width="19.6640625" style="71" customWidth="1"/>
    <col min="8029" max="8046" width="8.6640625" style="71" customWidth="1"/>
    <col min="8047" max="8047" width="1.33203125" style="71" customWidth="1"/>
    <col min="8048" max="8048" width="19.83203125" style="71" customWidth="1"/>
    <col min="8049" max="8049" width="3.1640625" style="71" customWidth="1"/>
    <col min="8050" max="8050" width="3.6640625" style="71" customWidth="1"/>
    <col min="8051" max="8051" width="1.83203125" style="71" customWidth="1"/>
    <col min="8052" max="8191" width="11.83203125" style="71"/>
    <col min="8192" max="8192" width="0.83203125" style="71" customWidth="1"/>
    <col min="8193" max="8193" width="3.6640625" style="71" customWidth="1"/>
    <col min="8194" max="8194" width="2.33203125" style="71" customWidth="1"/>
    <col min="8195" max="8195" width="1.33203125" style="71" customWidth="1"/>
    <col min="8196" max="8196" width="2.6640625" style="71" customWidth="1"/>
    <col min="8197" max="8197" width="19.6640625" style="71" customWidth="1"/>
    <col min="8198" max="8215" width="8.6640625" style="71" customWidth="1"/>
    <col min="8216" max="8216" width="1.33203125" style="71" customWidth="1"/>
    <col min="8217" max="8217" width="19.83203125" style="71" customWidth="1"/>
    <col min="8218" max="8218" width="3.1640625" style="71" customWidth="1"/>
    <col min="8219" max="8219" width="3.6640625" style="71" customWidth="1"/>
    <col min="8220" max="8220" width="1.83203125" style="71" customWidth="1"/>
    <col min="8221" max="8221" width="0.83203125" style="71" customWidth="1"/>
    <col min="8222" max="8222" width="3.6640625" style="71" customWidth="1"/>
    <col min="8223" max="8223" width="2.33203125" style="71" customWidth="1"/>
    <col min="8224" max="8224" width="1.33203125" style="71" customWidth="1"/>
    <col min="8225" max="8225" width="2.6640625" style="71" customWidth="1"/>
    <col min="8226" max="8226" width="19.6640625" style="71" customWidth="1"/>
    <col min="8227" max="8244" width="8.6640625" style="71" customWidth="1"/>
    <col min="8245" max="8245" width="1.33203125" style="71" customWidth="1"/>
    <col min="8246" max="8246" width="19.83203125" style="71" customWidth="1"/>
    <col min="8247" max="8247" width="3.1640625" style="71" customWidth="1"/>
    <col min="8248" max="8248" width="3.6640625" style="71" customWidth="1"/>
    <col min="8249" max="8249" width="1.83203125" style="71" customWidth="1"/>
    <col min="8250" max="8250" width="0.83203125" style="71" customWidth="1"/>
    <col min="8251" max="8251" width="3.6640625" style="71" customWidth="1"/>
    <col min="8252" max="8252" width="2.33203125" style="71" customWidth="1"/>
    <col min="8253" max="8253" width="1.33203125" style="71" customWidth="1"/>
    <col min="8254" max="8254" width="2.6640625" style="71" customWidth="1"/>
    <col min="8255" max="8255" width="19.6640625" style="71" customWidth="1"/>
    <col min="8256" max="8273" width="8.6640625" style="71" customWidth="1"/>
    <col min="8274" max="8274" width="1.33203125" style="71" customWidth="1"/>
    <col min="8275" max="8275" width="19.83203125" style="71" customWidth="1"/>
    <col min="8276" max="8276" width="3.1640625" style="71" customWidth="1"/>
    <col min="8277" max="8277" width="3.6640625" style="71" customWidth="1"/>
    <col min="8278" max="8278" width="1.83203125" style="71" customWidth="1"/>
    <col min="8279" max="8279" width="0.83203125" style="71" customWidth="1"/>
    <col min="8280" max="8280" width="3.6640625" style="71" customWidth="1"/>
    <col min="8281" max="8281" width="2.33203125" style="71" customWidth="1"/>
    <col min="8282" max="8282" width="1.33203125" style="71" customWidth="1"/>
    <col min="8283" max="8283" width="2.6640625" style="71" customWidth="1"/>
    <col min="8284" max="8284" width="19.6640625" style="71" customWidth="1"/>
    <col min="8285" max="8302" width="8.6640625" style="71" customWidth="1"/>
    <col min="8303" max="8303" width="1.33203125" style="71" customWidth="1"/>
    <col min="8304" max="8304" width="19.83203125" style="71" customWidth="1"/>
    <col min="8305" max="8305" width="3.1640625" style="71" customWidth="1"/>
    <col min="8306" max="8306" width="3.6640625" style="71" customWidth="1"/>
    <col min="8307" max="8307" width="1.83203125" style="71" customWidth="1"/>
    <col min="8308" max="8447" width="11.83203125" style="71"/>
    <col min="8448" max="8448" width="0.83203125" style="71" customWidth="1"/>
    <col min="8449" max="8449" width="3.6640625" style="71" customWidth="1"/>
    <col min="8450" max="8450" width="2.33203125" style="71" customWidth="1"/>
    <col min="8451" max="8451" width="1.33203125" style="71" customWidth="1"/>
    <col min="8452" max="8452" width="2.6640625" style="71" customWidth="1"/>
    <col min="8453" max="8453" width="19.6640625" style="71" customWidth="1"/>
    <col min="8454" max="8471" width="8.6640625" style="71" customWidth="1"/>
    <col min="8472" max="8472" width="1.33203125" style="71" customWidth="1"/>
    <col min="8473" max="8473" width="19.83203125" style="71" customWidth="1"/>
    <col min="8474" max="8474" width="3.1640625" style="71" customWidth="1"/>
    <col min="8475" max="8475" width="3.6640625" style="71" customWidth="1"/>
    <col min="8476" max="8476" width="1.83203125" style="71" customWidth="1"/>
    <col min="8477" max="8477" width="0.83203125" style="71" customWidth="1"/>
    <col min="8478" max="8478" width="3.6640625" style="71" customWidth="1"/>
    <col min="8479" max="8479" width="2.33203125" style="71" customWidth="1"/>
    <col min="8480" max="8480" width="1.33203125" style="71" customWidth="1"/>
    <col min="8481" max="8481" width="2.6640625" style="71" customWidth="1"/>
    <col min="8482" max="8482" width="19.6640625" style="71" customWidth="1"/>
    <col min="8483" max="8500" width="8.6640625" style="71" customWidth="1"/>
    <col min="8501" max="8501" width="1.33203125" style="71" customWidth="1"/>
    <col min="8502" max="8502" width="19.83203125" style="71" customWidth="1"/>
    <col min="8503" max="8503" width="3.1640625" style="71" customWidth="1"/>
    <col min="8504" max="8504" width="3.6640625" style="71" customWidth="1"/>
    <col min="8505" max="8505" width="1.83203125" style="71" customWidth="1"/>
    <col min="8506" max="8506" width="0.83203125" style="71" customWidth="1"/>
    <col min="8507" max="8507" width="3.6640625" style="71" customWidth="1"/>
    <col min="8508" max="8508" width="2.33203125" style="71" customWidth="1"/>
    <col min="8509" max="8509" width="1.33203125" style="71" customWidth="1"/>
    <col min="8510" max="8510" width="2.6640625" style="71" customWidth="1"/>
    <col min="8511" max="8511" width="19.6640625" style="71" customWidth="1"/>
    <col min="8512" max="8529" width="8.6640625" style="71" customWidth="1"/>
    <col min="8530" max="8530" width="1.33203125" style="71" customWidth="1"/>
    <col min="8531" max="8531" width="19.83203125" style="71" customWidth="1"/>
    <col min="8532" max="8532" width="3.1640625" style="71" customWidth="1"/>
    <col min="8533" max="8533" width="3.6640625" style="71" customWidth="1"/>
    <col min="8534" max="8534" width="1.83203125" style="71" customWidth="1"/>
    <col min="8535" max="8535" width="0.83203125" style="71" customWidth="1"/>
    <col min="8536" max="8536" width="3.6640625" style="71" customWidth="1"/>
    <col min="8537" max="8537" width="2.33203125" style="71" customWidth="1"/>
    <col min="8538" max="8538" width="1.33203125" style="71" customWidth="1"/>
    <col min="8539" max="8539" width="2.6640625" style="71" customWidth="1"/>
    <col min="8540" max="8540" width="19.6640625" style="71" customWidth="1"/>
    <col min="8541" max="8558" width="8.6640625" style="71" customWidth="1"/>
    <col min="8559" max="8559" width="1.33203125" style="71" customWidth="1"/>
    <col min="8560" max="8560" width="19.83203125" style="71" customWidth="1"/>
    <col min="8561" max="8561" width="3.1640625" style="71" customWidth="1"/>
    <col min="8562" max="8562" width="3.6640625" style="71" customWidth="1"/>
    <col min="8563" max="8563" width="1.83203125" style="71" customWidth="1"/>
    <col min="8564" max="8703" width="11.83203125" style="71"/>
    <col min="8704" max="8704" width="0.83203125" style="71" customWidth="1"/>
    <col min="8705" max="8705" width="3.6640625" style="71" customWidth="1"/>
    <col min="8706" max="8706" width="2.33203125" style="71" customWidth="1"/>
    <col min="8707" max="8707" width="1.33203125" style="71" customWidth="1"/>
    <col min="8708" max="8708" width="2.6640625" style="71" customWidth="1"/>
    <col min="8709" max="8709" width="19.6640625" style="71" customWidth="1"/>
    <col min="8710" max="8727" width="8.6640625" style="71" customWidth="1"/>
    <col min="8728" max="8728" width="1.33203125" style="71" customWidth="1"/>
    <col min="8729" max="8729" width="19.83203125" style="71" customWidth="1"/>
    <col min="8730" max="8730" width="3.1640625" style="71" customWidth="1"/>
    <col min="8731" max="8731" width="3.6640625" style="71" customWidth="1"/>
    <col min="8732" max="8732" width="1.83203125" style="71" customWidth="1"/>
    <col min="8733" max="8733" width="0.83203125" style="71" customWidth="1"/>
    <col min="8734" max="8734" width="3.6640625" style="71" customWidth="1"/>
    <col min="8735" max="8735" width="2.33203125" style="71" customWidth="1"/>
    <col min="8736" max="8736" width="1.33203125" style="71" customWidth="1"/>
    <col min="8737" max="8737" width="2.6640625" style="71" customWidth="1"/>
    <col min="8738" max="8738" width="19.6640625" style="71" customWidth="1"/>
    <col min="8739" max="8756" width="8.6640625" style="71" customWidth="1"/>
    <col min="8757" max="8757" width="1.33203125" style="71" customWidth="1"/>
    <col min="8758" max="8758" width="19.83203125" style="71" customWidth="1"/>
    <col min="8759" max="8759" width="3.1640625" style="71" customWidth="1"/>
    <col min="8760" max="8760" width="3.6640625" style="71" customWidth="1"/>
    <col min="8761" max="8761" width="1.83203125" style="71" customWidth="1"/>
    <col min="8762" max="8762" width="0.83203125" style="71" customWidth="1"/>
    <col min="8763" max="8763" width="3.6640625" style="71" customWidth="1"/>
    <col min="8764" max="8764" width="2.33203125" style="71" customWidth="1"/>
    <col min="8765" max="8765" width="1.33203125" style="71" customWidth="1"/>
    <col min="8766" max="8766" width="2.6640625" style="71" customWidth="1"/>
    <col min="8767" max="8767" width="19.6640625" style="71" customWidth="1"/>
    <col min="8768" max="8785" width="8.6640625" style="71" customWidth="1"/>
    <col min="8786" max="8786" width="1.33203125" style="71" customWidth="1"/>
    <col min="8787" max="8787" width="19.83203125" style="71" customWidth="1"/>
    <col min="8788" max="8788" width="3.1640625" style="71" customWidth="1"/>
    <col min="8789" max="8789" width="3.6640625" style="71" customWidth="1"/>
    <col min="8790" max="8790" width="1.83203125" style="71" customWidth="1"/>
    <col min="8791" max="8791" width="0.83203125" style="71" customWidth="1"/>
    <col min="8792" max="8792" width="3.6640625" style="71" customWidth="1"/>
    <col min="8793" max="8793" width="2.33203125" style="71" customWidth="1"/>
    <col min="8794" max="8794" width="1.33203125" style="71" customWidth="1"/>
    <col min="8795" max="8795" width="2.6640625" style="71" customWidth="1"/>
    <col min="8796" max="8796" width="19.6640625" style="71" customWidth="1"/>
    <col min="8797" max="8814" width="8.6640625" style="71" customWidth="1"/>
    <col min="8815" max="8815" width="1.33203125" style="71" customWidth="1"/>
    <col min="8816" max="8816" width="19.83203125" style="71" customWidth="1"/>
    <col min="8817" max="8817" width="3.1640625" style="71" customWidth="1"/>
    <col min="8818" max="8818" width="3.6640625" style="71" customWidth="1"/>
    <col min="8819" max="8819" width="1.83203125" style="71" customWidth="1"/>
    <col min="8820" max="8959" width="11.83203125" style="71"/>
    <col min="8960" max="8960" width="0.83203125" style="71" customWidth="1"/>
    <col min="8961" max="8961" width="3.6640625" style="71" customWidth="1"/>
    <col min="8962" max="8962" width="2.33203125" style="71" customWidth="1"/>
    <col min="8963" max="8963" width="1.33203125" style="71" customWidth="1"/>
    <col min="8964" max="8964" width="2.6640625" style="71" customWidth="1"/>
    <col min="8965" max="8965" width="19.6640625" style="71" customWidth="1"/>
    <col min="8966" max="8983" width="8.6640625" style="71" customWidth="1"/>
    <col min="8984" max="8984" width="1.33203125" style="71" customWidth="1"/>
    <col min="8985" max="8985" width="19.83203125" style="71" customWidth="1"/>
    <col min="8986" max="8986" width="3.1640625" style="71" customWidth="1"/>
    <col min="8987" max="8987" width="3.6640625" style="71" customWidth="1"/>
    <col min="8988" max="8988" width="1.83203125" style="71" customWidth="1"/>
    <col min="8989" max="8989" width="0.83203125" style="71" customWidth="1"/>
    <col min="8990" max="8990" width="3.6640625" style="71" customWidth="1"/>
    <col min="8991" max="8991" width="2.33203125" style="71" customWidth="1"/>
    <col min="8992" max="8992" width="1.33203125" style="71" customWidth="1"/>
    <col min="8993" max="8993" width="2.6640625" style="71" customWidth="1"/>
    <col min="8994" max="8994" width="19.6640625" style="71" customWidth="1"/>
    <col min="8995" max="9012" width="8.6640625" style="71" customWidth="1"/>
    <col min="9013" max="9013" width="1.33203125" style="71" customWidth="1"/>
    <col min="9014" max="9014" width="19.83203125" style="71" customWidth="1"/>
    <col min="9015" max="9015" width="3.1640625" style="71" customWidth="1"/>
    <col min="9016" max="9016" width="3.6640625" style="71" customWidth="1"/>
    <col min="9017" max="9017" width="1.83203125" style="71" customWidth="1"/>
    <col min="9018" max="9018" width="0.83203125" style="71" customWidth="1"/>
    <col min="9019" max="9019" width="3.6640625" style="71" customWidth="1"/>
    <col min="9020" max="9020" width="2.33203125" style="71" customWidth="1"/>
    <col min="9021" max="9021" width="1.33203125" style="71" customWidth="1"/>
    <col min="9022" max="9022" width="2.6640625" style="71" customWidth="1"/>
    <col min="9023" max="9023" width="19.6640625" style="71" customWidth="1"/>
    <col min="9024" max="9041" width="8.6640625" style="71" customWidth="1"/>
    <col min="9042" max="9042" width="1.33203125" style="71" customWidth="1"/>
    <col min="9043" max="9043" width="19.83203125" style="71" customWidth="1"/>
    <col min="9044" max="9044" width="3.1640625" style="71" customWidth="1"/>
    <col min="9045" max="9045" width="3.6640625" style="71" customWidth="1"/>
    <col min="9046" max="9046" width="1.83203125" style="71" customWidth="1"/>
    <col min="9047" max="9047" width="0.83203125" style="71" customWidth="1"/>
    <col min="9048" max="9048" width="3.6640625" style="71" customWidth="1"/>
    <col min="9049" max="9049" width="2.33203125" style="71" customWidth="1"/>
    <col min="9050" max="9050" width="1.33203125" style="71" customWidth="1"/>
    <col min="9051" max="9051" width="2.6640625" style="71" customWidth="1"/>
    <col min="9052" max="9052" width="19.6640625" style="71" customWidth="1"/>
    <col min="9053" max="9070" width="8.6640625" style="71" customWidth="1"/>
    <col min="9071" max="9071" width="1.33203125" style="71" customWidth="1"/>
    <col min="9072" max="9072" width="19.83203125" style="71" customWidth="1"/>
    <col min="9073" max="9073" width="3.1640625" style="71" customWidth="1"/>
    <col min="9074" max="9074" width="3.6640625" style="71" customWidth="1"/>
    <col min="9075" max="9075" width="1.83203125" style="71" customWidth="1"/>
    <col min="9076" max="9215" width="11.83203125" style="71"/>
    <col min="9216" max="9216" width="0.83203125" style="71" customWidth="1"/>
    <col min="9217" max="9217" width="3.6640625" style="71" customWidth="1"/>
    <col min="9218" max="9218" width="2.33203125" style="71" customWidth="1"/>
    <col min="9219" max="9219" width="1.33203125" style="71" customWidth="1"/>
    <col min="9220" max="9220" width="2.6640625" style="71" customWidth="1"/>
    <col min="9221" max="9221" width="19.6640625" style="71" customWidth="1"/>
    <col min="9222" max="9239" width="8.6640625" style="71" customWidth="1"/>
    <col min="9240" max="9240" width="1.33203125" style="71" customWidth="1"/>
    <col min="9241" max="9241" width="19.83203125" style="71" customWidth="1"/>
    <col min="9242" max="9242" width="3.1640625" style="71" customWidth="1"/>
    <col min="9243" max="9243" width="3.6640625" style="71" customWidth="1"/>
    <col min="9244" max="9244" width="1.83203125" style="71" customWidth="1"/>
    <col min="9245" max="9245" width="0.83203125" style="71" customWidth="1"/>
    <col min="9246" max="9246" width="3.6640625" style="71" customWidth="1"/>
    <col min="9247" max="9247" width="2.33203125" style="71" customWidth="1"/>
    <col min="9248" max="9248" width="1.33203125" style="71" customWidth="1"/>
    <col min="9249" max="9249" width="2.6640625" style="71" customWidth="1"/>
    <col min="9250" max="9250" width="19.6640625" style="71" customWidth="1"/>
    <col min="9251" max="9268" width="8.6640625" style="71" customWidth="1"/>
    <col min="9269" max="9269" width="1.33203125" style="71" customWidth="1"/>
    <col min="9270" max="9270" width="19.83203125" style="71" customWidth="1"/>
    <col min="9271" max="9271" width="3.1640625" style="71" customWidth="1"/>
    <col min="9272" max="9272" width="3.6640625" style="71" customWidth="1"/>
    <col min="9273" max="9273" width="1.83203125" style="71" customWidth="1"/>
    <col min="9274" max="9274" width="0.83203125" style="71" customWidth="1"/>
    <col min="9275" max="9275" width="3.6640625" style="71" customWidth="1"/>
    <col min="9276" max="9276" width="2.33203125" style="71" customWidth="1"/>
    <col min="9277" max="9277" width="1.33203125" style="71" customWidth="1"/>
    <col min="9278" max="9278" width="2.6640625" style="71" customWidth="1"/>
    <col min="9279" max="9279" width="19.6640625" style="71" customWidth="1"/>
    <col min="9280" max="9297" width="8.6640625" style="71" customWidth="1"/>
    <col min="9298" max="9298" width="1.33203125" style="71" customWidth="1"/>
    <col min="9299" max="9299" width="19.83203125" style="71" customWidth="1"/>
    <col min="9300" max="9300" width="3.1640625" style="71" customWidth="1"/>
    <col min="9301" max="9301" width="3.6640625" style="71" customWidth="1"/>
    <col min="9302" max="9302" width="1.83203125" style="71" customWidth="1"/>
    <col min="9303" max="9303" width="0.83203125" style="71" customWidth="1"/>
    <col min="9304" max="9304" width="3.6640625" style="71" customWidth="1"/>
    <col min="9305" max="9305" width="2.33203125" style="71" customWidth="1"/>
    <col min="9306" max="9306" width="1.33203125" style="71" customWidth="1"/>
    <col min="9307" max="9307" width="2.6640625" style="71" customWidth="1"/>
    <col min="9308" max="9308" width="19.6640625" style="71" customWidth="1"/>
    <col min="9309" max="9326" width="8.6640625" style="71" customWidth="1"/>
    <col min="9327" max="9327" width="1.33203125" style="71" customWidth="1"/>
    <col min="9328" max="9328" width="19.83203125" style="71" customWidth="1"/>
    <col min="9329" max="9329" width="3.1640625" style="71" customWidth="1"/>
    <col min="9330" max="9330" width="3.6640625" style="71" customWidth="1"/>
    <col min="9331" max="9331" width="1.83203125" style="71" customWidth="1"/>
    <col min="9332" max="9471" width="11.83203125" style="71"/>
    <col min="9472" max="9472" width="0.83203125" style="71" customWidth="1"/>
    <col min="9473" max="9473" width="3.6640625" style="71" customWidth="1"/>
    <col min="9474" max="9474" width="2.33203125" style="71" customWidth="1"/>
    <col min="9475" max="9475" width="1.33203125" style="71" customWidth="1"/>
    <col min="9476" max="9476" width="2.6640625" style="71" customWidth="1"/>
    <col min="9477" max="9477" width="19.6640625" style="71" customWidth="1"/>
    <col min="9478" max="9495" width="8.6640625" style="71" customWidth="1"/>
    <col min="9496" max="9496" width="1.33203125" style="71" customWidth="1"/>
    <col min="9497" max="9497" width="19.83203125" style="71" customWidth="1"/>
    <col min="9498" max="9498" width="3.1640625" style="71" customWidth="1"/>
    <col min="9499" max="9499" width="3.6640625" style="71" customWidth="1"/>
    <col min="9500" max="9500" width="1.83203125" style="71" customWidth="1"/>
    <col min="9501" max="9501" width="0.83203125" style="71" customWidth="1"/>
    <col min="9502" max="9502" width="3.6640625" style="71" customWidth="1"/>
    <col min="9503" max="9503" width="2.33203125" style="71" customWidth="1"/>
    <col min="9504" max="9504" width="1.33203125" style="71" customWidth="1"/>
    <col min="9505" max="9505" width="2.6640625" style="71" customWidth="1"/>
    <col min="9506" max="9506" width="19.6640625" style="71" customWidth="1"/>
    <col min="9507" max="9524" width="8.6640625" style="71" customWidth="1"/>
    <col min="9525" max="9525" width="1.33203125" style="71" customWidth="1"/>
    <col min="9526" max="9526" width="19.83203125" style="71" customWidth="1"/>
    <col min="9527" max="9527" width="3.1640625" style="71" customWidth="1"/>
    <col min="9528" max="9528" width="3.6640625" style="71" customWidth="1"/>
    <col min="9529" max="9529" width="1.83203125" style="71" customWidth="1"/>
    <col min="9530" max="9530" width="0.83203125" style="71" customWidth="1"/>
    <col min="9531" max="9531" width="3.6640625" style="71" customWidth="1"/>
    <col min="9532" max="9532" width="2.33203125" style="71" customWidth="1"/>
    <col min="9533" max="9533" width="1.33203125" style="71" customWidth="1"/>
    <col min="9534" max="9534" width="2.6640625" style="71" customWidth="1"/>
    <col min="9535" max="9535" width="19.6640625" style="71" customWidth="1"/>
    <col min="9536" max="9553" width="8.6640625" style="71" customWidth="1"/>
    <col min="9554" max="9554" width="1.33203125" style="71" customWidth="1"/>
    <col min="9555" max="9555" width="19.83203125" style="71" customWidth="1"/>
    <col min="9556" max="9556" width="3.1640625" style="71" customWidth="1"/>
    <col min="9557" max="9557" width="3.6640625" style="71" customWidth="1"/>
    <col min="9558" max="9558" width="1.83203125" style="71" customWidth="1"/>
    <col min="9559" max="9559" width="0.83203125" style="71" customWidth="1"/>
    <col min="9560" max="9560" width="3.6640625" style="71" customWidth="1"/>
    <col min="9561" max="9561" width="2.33203125" style="71" customWidth="1"/>
    <col min="9562" max="9562" width="1.33203125" style="71" customWidth="1"/>
    <col min="9563" max="9563" width="2.6640625" style="71" customWidth="1"/>
    <col min="9564" max="9564" width="19.6640625" style="71" customWidth="1"/>
    <col min="9565" max="9582" width="8.6640625" style="71" customWidth="1"/>
    <col min="9583" max="9583" width="1.33203125" style="71" customWidth="1"/>
    <col min="9584" max="9584" width="19.83203125" style="71" customWidth="1"/>
    <col min="9585" max="9585" width="3.1640625" style="71" customWidth="1"/>
    <col min="9586" max="9586" width="3.6640625" style="71" customWidth="1"/>
    <col min="9587" max="9587" width="1.83203125" style="71" customWidth="1"/>
    <col min="9588" max="9727" width="11.83203125" style="71"/>
    <col min="9728" max="9728" width="0.83203125" style="71" customWidth="1"/>
    <col min="9729" max="9729" width="3.6640625" style="71" customWidth="1"/>
    <col min="9730" max="9730" width="2.33203125" style="71" customWidth="1"/>
    <col min="9731" max="9731" width="1.33203125" style="71" customWidth="1"/>
    <col min="9732" max="9732" width="2.6640625" style="71" customWidth="1"/>
    <col min="9733" max="9733" width="19.6640625" style="71" customWidth="1"/>
    <col min="9734" max="9751" width="8.6640625" style="71" customWidth="1"/>
    <col min="9752" max="9752" width="1.33203125" style="71" customWidth="1"/>
    <col min="9753" max="9753" width="19.83203125" style="71" customWidth="1"/>
    <col min="9754" max="9754" width="3.1640625" style="71" customWidth="1"/>
    <col min="9755" max="9755" width="3.6640625" style="71" customWidth="1"/>
    <col min="9756" max="9756" width="1.83203125" style="71" customWidth="1"/>
    <col min="9757" max="9757" width="0.83203125" style="71" customWidth="1"/>
    <col min="9758" max="9758" width="3.6640625" style="71" customWidth="1"/>
    <col min="9759" max="9759" width="2.33203125" style="71" customWidth="1"/>
    <col min="9760" max="9760" width="1.33203125" style="71" customWidth="1"/>
    <col min="9761" max="9761" width="2.6640625" style="71" customWidth="1"/>
    <col min="9762" max="9762" width="19.6640625" style="71" customWidth="1"/>
    <col min="9763" max="9780" width="8.6640625" style="71" customWidth="1"/>
    <col min="9781" max="9781" width="1.33203125" style="71" customWidth="1"/>
    <col min="9782" max="9782" width="19.83203125" style="71" customWidth="1"/>
    <col min="9783" max="9783" width="3.1640625" style="71" customWidth="1"/>
    <col min="9784" max="9784" width="3.6640625" style="71" customWidth="1"/>
    <col min="9785" max="9785" width="1.83203125" style="71" customWidth="1"/>
    <col min="9786" max="9786" width="0.83203125" style="71" customWidth="1"/>
    <col min="9787" max="9787" width="3.6640625" style="71" customWidth="1"/>
    <col min="9788" max="9788" width="2.33203125" style="71" customWidth="1"/>
    <col min="9789" max="9789" width="1.33203125" style="71" customWidth="1"/>
    <col min="9790" max="9790" width="2.6640625" style="71" customWidth="1"/>
    <col min="9791" max="9791" width="19.6640625" style="71" customWidth="1"/>
    <col min="9792" max="9809" width="8.6640625" style="71" customWidth="1"/>
    <col min="9810" max="9810" width="1.33203125" style="71" customWidth="1"/>
    <col min="9811" max="9811" width="19.83203125" style="71" customWidth="1"/>
    <col min="9812" max="9812" width="3.1640625" style="71" customWidth="1"/>
    <col min="9813" max="9813" width="3.6640625" style="71" customWidth="1"/>
    <col min="9814" max="9814" width="1.83203125" style="71" customWidth="1"/>
    <col min="9815" max="9815" width="0.83203125" style="71" customWidth="1"/>
    <col min="9816" max="9816" width="3.6640625" style="71" customWidth="1"/>
    <col min="9817" max="9817" width="2.33203125" style="71" customWidth="1"/>
    <col min="9818" max="9818" width="1.33203125" style="71" customWidth="1"/>
    <col min="9819" max="9819" width="2.6640625" style="71" customWidth="1"/>
    <col min="9820" max="9820" width="19.6640625" style="71" customWidth="1"/>
    <col min="9821" max="9838" width="8.6640625" style="71" customWidth="1"/>
    <col min="9839" max="9839" width="1.33203125" style="71" customWidth="1"/>
    <col min="9840" max="9840" width="19.83203125" style="71" customWidth="1"/>
    <col min="9841" max="9841" width="3.1640625" style="71" customWidth="1"/>
    <col min="9842" max="9842" width="3.6640625" style="71" customWidth="1"/>
    <col min="9843" max="9843" width="1.83203125" style="71" customWidth="1"/>
    <col min="9844" max="9983" width="11.83203125" style="71"/>
    <col min="9984" max="9984" width="0.83203125" style="71" customWidth="1"/>
    <col min="9985" max="9985" width="3.6640625" style="71" customWidth="1"/>
    <col min="9986" max="9986" width="2.33203125" style="71" customWidth="1"/>
    <col min="9987" max="9987" width="1.33203125" style="71" customWidth="1"/>
    <col min="9988" max="9988" width="2.6640625" style="71" customWidth="1"/>
    <col min="9989" max="9989" width="19.6640625" style="71" customWidth="1"/>
    <col min="9990" max="10007" width="8.6640625" style="71" customWidth="1"/>
    <col min="10008" max="10008" width="1.33203125" style="71" customWidth="1"/>
    <col min="10009" max="10009" width="19.83203125" style="71" customWidth="1"/>
    <col min="10010" max="10010" width="3.1640625" style="71" customWidth="1"/>
    <col min="10011" max="10011" width="3.6640625" style="71" customWidth="1"/>
    <col min="10012" max="10012" width="1.83203125" style="71" customWidth="1"/>
    <col min="10013" max="10013" width="0.83203125" style="71" customWidth="1"/>
    <col min="10014" max="10014" width="3.6640625" style="71" customWidth="1"/>
    <col min="10015" max="10015" width="2.33203125" style="71" customWidth="1"/>
    <col min="10016" max="10016" width="1.33203125" style="71" customWidth="1"/>
    <col min="10017" max="10017" width="2.6640625" style="71" customWidth="1"/>
    <col min="10018" max="10018" width="19.6640625" style="71" customWidth="1"/>
    <col min="10019" max="10036" width="8.6640625" style="71" customWidth="1"/>
    <col min="10037" max="10037" width="1.33203125" style="71" customWidth="1"/>
    <col min="10038" max="10038" width="19.83203125" style="71" customWidth="1"/>
    <col min="10039" max="10039" width="3.1640625" style="71" customWidth="1"/>
    <col min="10040" max="10040" width="3.6640625" style="71" customWidth="1"/>
    <col min="10041" max="10041" width="1.83203125" style="71" customWidth="1"/>
    <col min="10042" max="10042" width="0.83203125" style="71" customWidth="1"/>
    <col min="10043" max="10043" width="3.6640625" style="71" customWidth="1"/>
    <col min="10044" max="10044" width="2.33203125" style="71" customWidth="1"/>
    <col min="10045" max="10045" width="1.33203125" style="71" customWidth="1"/>
    <col min="10046" max="10046" width="2.6640625" style="71" customWidth="1"/>
    <col min="10047" max="10047" width="19.6640625" style="71" customWidth="1"/>
    <col min="10048" max="10065" width="8.6640625" style="71" customWidth="1"/>
    <col min="10066" max="10066" width="1.33203125" style="71" customWidth="1"/>
    <col min="10067" max="10067" width="19.83203125" style="71" customWidth="1"/>
    <col min="10068" max="10068" width="3.1640625" style="71" customWidth="1"/>
    <col min="10069" max="10069" width="3.6640625" style="71" customWidth="1"/>
    <col min="10070" max="10070" width="1.83203125" style="71" customWidth="1"/>
    <col min="10071" max="10071" width="0.83203125" style="71" customWidth="1"/>
    <col min="10072" max="10072" width="3.6640625" style="71" customWidth="1"/>
    <col min="10073" max="10073" width="2.33203125" style="71" customWidth="1"/>
    <col min="10074" max="10074" width="1.33203125" style="71" customWidth="1"/>
    <col min="10075" max="10075" width="2.6640625" style="71" customWidth="1"/>
    <col min="10076" max="10076" width="19.6640625" style="71" customWidth="1"/>
    <col min="10077" max="10094" width="8.6640625" style="71" customWidth="1"/>
    <col min="10095" max="10095" width="1.33203125" style="71" customWidth="1"/>
    <col min="10096" max="10096" width="19.83203125" style="71" customWidth="1"/>
    <col min="10097" max="10097" width="3.1640625" style="71" customWidth="1"/>
    <col min="10098" max="10098" width="3.6640625" style="71" customWidth="1"/>
    <col min="10099" max="10099" width="1.83203125" style="71" customWidth="1"/>
    <col min="10100" max="10239" width="11.83203125" style="71"/>
    <col min="10240" max="10240" width="0.83203125" style="71" customWidth="1"/>
    <col min="10241" max="10241" width="3.6640625" style="71" customWidth="1"/>
    <col min="10242" max="10242" width="2.33203125" style="71" customWidth="1"/>
    <col min="10243" max="10243" width="1.33203125" style="71" customWidth="1"/>
    <col min="10244" max="10244" width="2.6640625" style="71" customWidth="1"/>
    <col min="10245" max="10245" width="19.6640625" style="71" customWidth="1"/>
    <col min="10246" max="10263" width="8.6640625" style="71" customWidth="1"/>
    <col min="10264" max="10264" width="1.33203125" style="71" customWidth="1"/>
    <col min="10265" max="10265" width="19.83203125" style="71" customWidth="1"/>
    <col min="10266" max="10266" width="3.1640625" style="71" customWidth="1"/>
    <col min="10267" max="10267" width="3.6640625" style="71" customWidth="1"/>
    <col min="10268" max="10268" width="1.83203125" style="71" customWidth="1"/>
    <col min="10269" max="10269" width="0.83203125" style="71" customWidth="1"/>
    <col min="10270" max="10270" width="3.6640625" style="71" customWidth="1"/>
    <col min="10271" max="10271" width="2.33203125" style="71" customWidth="1"/>
    <col min="10272" max="10272" width="1.33203125" style="71" customWidth="1"/>
    <col min="10273" max="10273" width="2.6640625" style="71" customWidth="1"/>
    <col min="10274" max="10274" width="19.6640625" style="71" customWidth="1"/>
    <col min="10275" max="10292" width="8.6640625" style="71" customWidth="1"/>
    <col min="10293" max="10293" width="1.33203125" style="71" customWidth="1"/>
    <col min="10294" max="10294" width="19.83203125" style="71" customWidth="1"/>
    <col min="10295" max="10295" width="3.1640625" style="71" customWidth="1"/>
    <col min="10296" max="10296" width="3.6640625" style="71" customWidth="1"/>
    <col min="10297" max="10297" width="1.83203125" style="71" customWidth="1"/>
    <col min="10298" max="10298" width="0.83203125" style="71" customWidth="1"/>
    <col min="10299" max="10299" width="3.6640625" style="71" customWidth="1"/>
    <col min="10300" max="10300" width="2.33203125" style="71" customWidth="1"/>
    <col min="10301" max="10301" width="1.33203125" style="71" customWidth="1"/>
    <col min="10302" max="10302" width="2.6640625" style="71" customWidth="1"/>
    <col min="10303" max="10303" width="19.6640625" style="71" customWidth="1"/>
    <col min="10304" max="10321" width="8.6640625" style="71" customWidth="1"/>
    <col min="10322" max="10322" width="1.33203125" style="71" customWidth="1"/>
    <col min="10323" max="10323" width="19.83203125" style="71" customWidth="1"/>
    <col min="10324" max="10324" width="3.1640625" style="71" customWidth="1"/>
    <col min="10325" max="10325" width="3.6640625" style="71" customWidth="1"/>
    <col min="10326" max="10326" width="1.83203125" style="71" customWidth="1"/>
    <col min="10327" max="10327" width="0.83203125" style="71" customWidth="1"/>
    <col min="10328" max="10328" width="3.6640625" style="71" customWidth="1"/>
    <col min="10329" max="10329" width="2.33203125" style="71" customWidth="1"/>
    <col min="10330" max="10330" width="1.33203125" style="71" customWidth="1"/>
    <col min="10331" max="10331" width="2.6640625" style="71" customWidth="1"/>
    <col min="10332" max="10332" width="19.6640625" style="71" customWidth="1"/>
    <col min="10333" max="10350" width="8.6640625" style="71" customWidth="1"/>
    <col min="10351" max="10351" width="1.33203125" style="71" customWidth="1"/>
    <col min="10352" max="10352" width="19.83203125" style="71" customWidth="1"/>
    <col min="10353" max="10353" width="3.1640625" style="71" customWidth="1"/>
    <col min="10354" max="10354" width="3.6640625" style="71" customWidth="1"/>
    <col min="10355" max="10355" width="1.83203125" style="71" customWidth="1"/>
    <col min="10356" max="10495" width="11.83203125" style="71"/>
    <col min="10496" max="10496" width="0.83203125" style="71" customWidth="1"/>
    <col min="10497" max="10497" width="3.6640625" style="71" customWidth="1"/>
    <col min="10498" max="10498" width="2.33203125" style="71" customWidth="1"/>
    <col min="10499" max="10499" width="1.33203125" style="71" customWidth="1"/>
    <col min="10500" max="10500" width="2.6640625" style="71" customWidth="1"/>
    <col min="10501" max="10501" width="19.6640625" style="71" customWidth="1"/>
    <col min="10502" max="10519" width="8.6640625" style="71" customWidth="1"/>
    <col min="10520" max="10520" width="1.33203125" style="71" customWidth="1"/>
    <col min="10521" max="10521" width="19.83203125" style="71" customWidth="1"/>
    <col min="10522" max="10522" width="3.1640625" style="71" customWidth="1"/>
    <col min="10523" max="10523" width="3.6640625" style="71" customWidth="1"/>
    <col min="10524" max="10524" width="1.83203125" style="71" customWidth="1"/>
    <col min="10525" max="10525" width="0.83203125" style="71" customWidth="1"/>
    <col min="10526" max="10526" width="3.6640625" style="71" customWidth="1"/>
    <col min="10527" max="10527" width="2.33203125" style="71" customWidth="1"/>
    <col min="10528" max="10528" width="1.33203125" style="71" customWidth="1"/>
    <col min="10529" max="10529" width="2.6640625" style="71" customWidth="1"/>
    <col min="10530" max="10530" width="19.6640625" style="71" customWidth="1"/>
    <col min="10531" max="10548" width="8.6640625" style="71" customWidth="1"/>
    <col min="10549" max="10549" width="1.33203125" style="71" customWidth="1"/>
    <col min="10550" max="10550" width="19.83203125" style="71" customWidth="1"/>
    <col min="10551" max="10551" width="3.1640625" style="71" customWidth="1"/>
    <col min="10552" max="10552" width="3.6640625" style="71" customWidth="1"/>
    <col min="10553" max="10553" width="1.83203125" style="71" customWidth="1"/>
    <col min="10554" max="10554" width="0.83203125" style="71" customWidth="1"/>
    <col min="10555" max="10555" width="3.6640625" style="71" customWidth="1"/>
    <col min="10556" max="10556" width="2.33203125" style="71" customWidth="1"/>
    <col min="10557" max="10557" width="1.33203125" style="71" customWidth="1"/>
    <col min="10558" max="10558" width="2.6640625" style="71" customWidth="1"/>
    <col min="10559" max="10559" width="19.6640625" style="71" customWidth="1"/>
    <col min="10560" max="10577" width="8.6640625" style="71" customWidth="1"/>
    <col min="10578" max="10578" width="1.33203125" style="71" customWidth="1"/>
    <col min="10579" max="10579" width="19.83203125" style="71" customWidth="1"/>
    <col min="10580" max="10580" width="3.1640625" style="71" customWidth="1"/>
    <col min="10581" max="10581" width="3.6640625" style="71" customWidth="1"/>
    <col min="10582" max="10582" width="1.83203125" style="71" customWidth="1"/>
    <col min="10583" max="10583" width="0.83203125" style="71" customWidth="1"/>
    <col min="10584" max="10584" width="3.6640625" style="71" customWidth="1"/>
    <col min="10585" max="10585" width="2.33203125" style="71" customWidth="1"/>
    <col min="10586" max="10586" width="1.33203125" style="71" customWidth="1"/>
    <col min="10587" max="10587" width="2.6640625" style="71" customWidth="1"/>
    <col min="10588" max="10588" width="19.6640625" style="71" customWidth="1"/>
    <col min="10589" max="10606" width="8.6640625" style="71" customWidth="1"/>
    <col min="10607" max="10607" width="1.33203125" style="71" customWidth="1"/>
    <col min="10608" max="10608" width="19.83203125" style="71" customWidth="1"/>
    <col min="10609" max="10609" width="3.1640625" style="71" customWidth="1"/>
    <col min="10610" max="10610" width="3.6640625" style="71" customWidth="1"/>
    <col min="10611" max="10611" width="1.83203125" style="71" customWidth="1"/>
    <col min="10612" max="10751" width="11.83203125" style="71"/>
    <col min="10752" max="10752" width="0.83203125" style="71" customWidth="1"/>
    <col min="10753" max="10753" width="3.6640625" style="71" customWidth="1"/>
    <col min="10754" max="10754" width="2.33203125" style="71" customWidth="1"/>
    <col min="10755" max="10755" width="1.33203125" style="71" customWidth="1"/>
    <col min="10756" max="10756" width="2.6640625" style="71" customWidth="1"/>
    <col min="10757" max="10757" width="19.6640625" style="71" customWidth="1"/>
    <col min="10758" max="10775" width="8.6640625" style="71" customWidth="1"/>
    <col min="10776" max="10776" width="1.33203125" style="71" customWidth="1"/>
    <col min="10777" max="10777" width="19.83203125" style="71" customWidth="1"/>
    <col min="10778" max="10778" width="3.1640625" style="71" customWidth="1"/>
    <col min="10779" max="10779" width="3.6640625" style="71" customWidth="1"/>
    <col min="10780" max="10780" width="1.83203125" style="71" customWidth="1"/>
    <col min="10781" max="10781" width="0.83203125" style="71" customWidth="1"/>
    <col min="10782" max="10782" width="3.6640625" style="71" customWidth="1"/>
    <col min="10783" max="10783" width="2.33203125" style="71" customWidth="1"/>
    <col min="10784" max="10784" width="1.33203125" style="71" customWidth="1"/>
    <col min="10785" max="10785" width="2.6640625" style="71" customWidth="1"/>
    <col min="10786" max="10786" width="19.6640625" style="71" customWidth="1"/>
    <col min="10787" max="10804" width="8.6640625" style="71" customWidth="1"/>
    <col min="10805" max="10805" width="1.33203125" style="71" customWidth="1"/>
    <col min="10806" max="10806" width="19.83203125" style="71" customWidth="1"/>
    <col min="10807" max="10807" width="3.1640625" style="71" customWidth="1"/>
    <col min="10808" max="10808" width="3.6640625" style="71" customWidth="1"/>
    <col min="10809" max="10809" width="1.83203125" style="71" customWidth="1"/>
    <col min="10810" max="10810" width="0.83203125" style="71" customWidth="1"/>
    <col min="10811" max="10811" width="3.6640625" style="71" customWidth="1"/>
    <col min="10812" max="10812" width="2.33203125" style="71" customWidth="1"/>
    <col min="10813" max="10813" width="1.33203125" style="71" customWidth="1"/>
    <col min="10814" max="10814" width="2.6640625" style="71" customWidth="1"/>
    <col min="10815" max="10815" width="19.6640625" style="71" customWidth="1"/>
    <col min="10816" max="10833" width="8.6640625" style="71" customWidth="1"/>
    <col min="10834" max="10834" width="1.33203125" style="71" customWidth="1"/>
    <col min="10835" max="10835" width="19.83203125" style="71" customWidth="1"/>
    <col min="10836" max="10836" width="3.1640625" style="71" customWidth="1"/>
    <col min="10837" max="10837" width="3.6640625" style="71" customWidth="1"/>
    <col min="10838" max="10838" width="1.83203125" style="71" customWidth="1"/>
    <col min="10839" max="10839" width="0.83203125" style="71" customWidth="1"/>
    <col min="10840" max="10840" width="3.6640625" style="71" customWidth="1"/>
    <col min="10841" max="10841" width="2.33203125" style="71" customWidth="1"/>
    <col min="10842" max="10842" width="1.33203125" style="71" customWidth="1"/>
    <col min="10843" max="10843" width="2.6640625" style="71" customWidth="1"/>
    <col min="10844" max="10844" width="19.6640625" style="71" customWidth="1"/>
    <col min="10845" max="10862" width="8.6640625" style="71" customWidth="1"/>
    <col min="10863" max="10863" width="1.33203125" style="71" customWidth="1"/>
    <col min="10864" max="10864" width="19.83203125" style="71" customWidth="1"/>
    <col min="10865" max="10865" width="3.1640625" style="71" customWidth="1"/>
    <col min="10866" max="10866" width="3.6640625" style="71" customWidth="1"/>
    <col min="10867" max="10867" width="1.83203125" style="71" customWidth="1"/>
    <col min="10868" max="11007" width="11.83203125" style="71"/>
    <col min="11008" max="11008" width="0.83203125" style="71" customWidth="1"/>
    <col min="11009" max="11009" width="3.6640625" style="71" customWidth="1"/>
    <col min="11010" max="11010" width="2.33203125" style="71" customWidth="1"/>
    <col min="11011" max="11011" width="1.33203125" style="71" customWidth="1"/>
    <col min="11012" max="11012" width="2.6640625" style="71" customWidth="1"/>
    <col min="11013" max="11013" width="19.6640625" style="71" customWidth="1"/>
    <col min="11014" max="11031" width="8.6640625" style="71" customWidth="1"/>
    <col min="11032" max="11032" width="1.33203125" style="71" customWidth="1"/>
    <col min="11033" max="11033" width="19.83203125" style="71" customWidth="1"/>
    <col min="11034" max="11034" width="3.1640625" style="71" customWidth="1"/>
    <col min="11035" max="11035" width="3.6640625" style="71" customWidth="1"/>
    <col min="11036" max="11036" width="1.83203125" style="71" customWidth="1"/>
    <col min="11037" max="11037" width="0.83203125" style="71" customWidth="1"/>
    <col min="11038" max="11038" width="3.6640625" style="71" customWidth="1"/>
    <col min="11039" max="11039" width="2.33203125" style="71" customWidth="1"/>
    <col min="11040" max="11040" width="1.33203125" style="71" customWidth="1"/>
    <col min="11041" max="11041" width="2.6640625" style="71" customWidth="1"/>
    <col min="11042" max="11042" width="19.6640625" style="71" customWidth="1"/>
    <col min="11043" max="11060" width="8.6640625" style="71" customWidth="1"/>
    <col min="11061" max="11061" width="1.33203125" style="71" customWidth="1"/>
    <col min="11062" max="11062" width="19.83203125" style="71" customWidth="1"/>
    <col min="11063" max="11063" width="3.1640625" style="71" customWidth="1"/>
    <col min="11064" max="11064" width="3.6640625" style="71" customWidth="1"/>
    <col min="11065" max="11065" width="1.83203125" style="71" customWidth="1"/>
    <col min="11066" max="11066" width="0.83203125" style="71" customWidth="1"/>
    <col min="11067" max="11067" width="3.6640625" style="71" customWidth="1"/>
    <col min="11068" max="11068" width="2.33203125" style="71" customWidth="1"/>
    <col min="11069" max="11069" width="1.33203125" style="71" customWidth="1"/>
    <col min="11070" max="11070" width="2.6640625" style="71" customWidth="1"/>
    <col min="11071" max="11071" width="19.6640625" style="71" customWidth="1"/>
    <col min="11072" max="11089" width="8.6640625" style="71" customWidth="1"/>
    <col min="11090" max="11090" width="1.33203125" style="71" customWidth="1"/>
    <col min="11091" max="11091" width="19.83203125" style="71" customWidth="1"/>
    <col min="11092" max="11092" width="3.1640625" style="71" customWidth="1"/>
    <col min="11093" max="11093" width="3.6640625" style="71" customWidth="1"/>
    <col min="11094" max="11094" width="1.83203125" style="71" customWidth="1"/>
    <col min="11095" max="11095" width="0.83203125" style="71" customWidth="1"/>
    <col min="11096" max="11096" width="3.6640625" style="71" customWidth="1"/>
    <col min="11097" max="11097" width="2.33203125" style="71" customWidth="1"/>
    <col min="11098" max="11098" width="1.33203125" style="71" customWidth="1"/>
    <col min="11099" max="11099" width="2.6640625" style="71" customWidth="1"/>
    <col min="11100" max="11100" width="19.6640625" style="71" customWidth="1"/>
    <col min="11101" max="11118" width="8.6640625" style="71" customWidth="1"/>
    <col min="11119" max="11119" width="1.33203125" style="71" customWidth="1"/>
    <col min="11120" max="11120" width="19.83203125" style="71" customWidth="1"/>
    <col min="11121" max="11121" width="3.1640625" style="71" customWidth="1"/>
    <col min="11122" max="11122" width="3.6640625" style="71" customWidth="1"/>
    <col min="11123" max="11123" width="1.83203125" style="71" customWidth="1"/>
    <col min="11124" max="11263" width="11.83203125" style="71"/>
    <col min="11264" max="11264" width="0.83203125" style="71" customWidth="1"/>
    <col min="11265" max="11265" width="3.6640625" style="71" customWidth="1"/>
    <col min="11266" max="11266" width="2.33203125" style="71" customWidth="1"/>
    <col min="11267" max="11267" width="1.33203125" style="71" customWidth="1"/>
    <col min="11268" max="11268" width="2.6640625" style="71" customWidth="1"/>
    <col min="11269" max="11269" width="19.6640625" style="71" customWidth="1"/>
    <col min="11270" max="11287" width="8.6640625" style="71" customWidth="1"/>
    <col min="11288" max="11288" width="1.33203125" style="71" customWidth="1"/>
    <col min="11289" max="11289" width="19.83203125" style="71" customWidth="1"/>
    <col min="11290" max="11290" width="3.1640625" style="71" customWidth="1"/>
    <col min="11291" max="11291" width="3.6640625" style="71" customWidth="1"/>
    <col min="11292" max="11292" width="1.83203125" style="71" customWidth="1"/>
    <col min="11293" max="11293" width="0.83203125" style="71" customWidth="1"/>
    <col min="11294" max="11294" width="3.6640625" style="71" customWidth="1"/>
    <col min="11295" max="11295" width="2.33203125" style="71" customWidth="1"/>
    <col min="11296" max="11296" width="1.33203125" style="71" customWidth="1"/>
    <col min="11297" max="11297" width="2.6640625" style="71" customWidth="1"/>
    <col min="11298" max="11298" width="19.6640625" style="71" customWidth="1"/>
    <col min="11299" max="11316" width="8.6640625" style="71" customWidth="1"/>
    <col min="11317" max="11317" width="1.33203125" style="71" customWidth="1"/>
    <col min="11318" max="11318" width="19.83203125" style="71" customWidth="1"/>
    <col min="11319" max="11319" width="3.1640625" style="71" customWidth="1"/>
    <col min="11320" max="11320" width="3.6640625" style="71" customWidth="1"/>
    <col min="11321" max="11321" width="1.83203125" style="71" customWidth="1"/>
    <col min="11322" max="11322" width="0.83203125" style="71" customWidth="1"/>
    <col min="11323" max="11323" width="3.6640625" style="71" customWidth="1"/>
    <col min="11324" max="11324" width="2.33203125" style="71" customWidth="1"/>
    <col min="11325" max="11325" width="1.33203125" style="71" customWidth="1"/>
    <col min="11326" max="11326" width="2.6640625" style="71" customWidth="1"/>
    <col min="11327" max="11327" width="19.6640625" style="71" customWidth="1"/>
    <col min="11328" max="11345" width="8.6640625" style="71" customWidth="1"/>
    <col min="11346" max="11346" width="1.33203125" style="71" customWidth="1"/>
    <col min="11347" max="11347" width="19.83203125" style="71" customWidth="1"/>
    <col min="11348" max="11348" width="3.1640625" style="71" customWidth="1"/>
    <col min="11349" max="11349" width="3.6640625" style="71" customWidth="1"/>
    <col min="11350" max="11350" width="1.83203125" style="71" customWidth="1"/>
    <col min="11351" max="11351" width="0.83203125" style="71" customWidth="1"/>
    <col min="11352" max="11352" width="3.6640625" style="71" customWidth="1"/>
    <col min="11353" max="11353" width="2.33203125" style="71" customWidth="1"/>
    <col min="11354" max="11354" width="1.33203125" style="71" customWidth="1"/>
    <col min="11355" max="11355" width="2.6640625" style="71" customWidth="1"/>
    <col min="11356" max="11356" width="19.6640625" style="71" customWidth="1"/>
    <col min="11357" max="11374" width="8.6640625" style="71" customWidth="1"/>
    <col min="11375" max="11375" width="1.33203125" style="71" customWidth="1"/>
    <col min="11376" max="11376" width="19.83203125" style="71" customWidth="1"/>
    <col min="11377" max="11377" width="3.1640625" style="71" customWidth="1"/>
    <col min="11378" max="11378" width="3.6640625" style="71" customWidth="1"/>
    <col min="11379" max="11379" width="1.83203125" style="71" customWidth="1"/>
    <col min="11380" max="11519" width="11.83203125" style="71"/>
    <col min="11520" max="11520" width="0.83203125" style="71" customWidth="1"/>
    <col min="11521" max="11521" width="3.6640625" style="71" customWidth="1"/>
    <col min="11522" max="11522" width="2.33203125" style="71" customWidth="1"/>
    <col min="11523" max="11523" width="1.33203125" style="71" customWidth="1"/>
    <col min="11524" max="11524" width="2.6640625" style="71" customWidth="1"/>
    <col min="11525" max="11525" width="19.6640625" style="71" customWidth="1"/>
    <col min="11526" max="11543" width="8.6640625" style="71" customWidth="1"/>
    <col min="11544" max="11544" width="1.33203125" style="71" customWidth="1"/>
    <col min="11545" max="11545" width="19.83203125" style="71" customWidth="1"/>
    <col min="11546" max="11546" width="3.1640625" style="71" customWidth="1"/>
    <col min="11547" max="11547" width="3.6640625" style="71" customWidth="1"/>
    <col min="11548" max="11548" width="1.83203125" style="71" customWidth="1"/>
    <col min="11549" max="11549" width="0.83203125" style="71" customWidth="1"/>
    <col min="11550" max="11550" width="3.6640625" style="71" customWidth="1"/>
    <col min="11551" max="11551" width="2.33203125" style="71" customWidth="1"/>
    <col min="11552" max="11552" width="1.33203125" style="71" customWidth="1"/>
    <col min="11553" max="11553" width="2.6640625" style="71" customWidth="1"/>
    <col min="11554" max="11554" width="19.6640625" style="71" customWidth="1"/>
    <col min="11555" max="11572" width="8.6640625" style="71" customWidth="1"/>
    <col min="11573" max="11573" width="1.33203125" style="71" customWidth="1"/>
    <col min="11574" max="11574" width="19.83203125" style="71" customWidth="1"/>
    <col min="11575" max="11575" width="3.1640625" style="71" customWidth="1"/>
    <col min="11576" max="11576" width="3.6640625" style="71" customWidth="1"/>
    <col min="11577" max="11577" width="1.83203125" style="71" customWidth="1"/>
    <col min="11578" max="11578" width="0.83203125" style="71" customWidth="1"/>
    <col min="11579" max="11579" width="3.6640625" style="71" customWidth="1"/>
    <col min="11580" max="11580" width="2.33203125" style="71" customWidth="1"/>
    <col min="11581" max="11581" width="1.33203125" style="71" customWidth="1"/>
    <col min="11582" max="11582" width="2.6640625" style="71" customWidth="1"/>
    <col min="11583" max="11583" width="19.6640625" style="71" customWidth="1"/>
    <col min="11584" max="11601" width="8.6640625" style="71" customWidth="1"/>
    <col min="11602" max="11602" width="1.33203125" style="71" customWidth="1"/>
    <col min="11603" max="11603" width="19.83203125" style="71" customWidth="1"/>
    <col min="11604" max="11604" width="3.1640625" style="71" customWidth="1"/>
    <col min="11605" max="11605" width="3.6640625" style="71" customWidth="1"/>
    <col min="11606" max="11606" width="1.83203125" style="71" customWidth="1"/>
    <col min="11607" max="11607" width="0.83203125" style="71" customWidth="1"/>
    <col min="11608" max="11608" width="3.6640625" style="71" customWidth="1"/>
    <col min="11609" max="11609" width="2.33203125" style="71" customWidth="1"/>
    <col min="11610" max="11610" width="1.33203125" style="71" customWidth="1"/>
    <col min="11611" max="11611" width="2.6640625" style="71" customWidth="1"/>
    <col min="11612" max="11612" width="19.6640625" style="71" customWidth="1"/>
    <col min="11613" max="11630" width="8.6640625" style="71" customWidth="1"/>
    <col min="11631" max="11631" width="1.33203125" style="71" customWidth="1"/>
    <col min="11632" max="11632" width="19.83203125" style="71" customWidth="1"/>
    <col min="11633" max="11633" width="3.1640625" style="71" customWidth="1"/>
    <col min="11634" max="11634" width="3.6640625" style="71" customWidth="1"/>
    <col min="11635" max="11635" width="1.83203125" style="71" customWidth="1"/>
    <col min="11636" max="11775" width="11.83203125" style="71"/>
    <col min="11776" max="11776" width="0.83203125" style="71" customWidth="1"/>
    <col min="11777" max="11777" width="3.6640625" style="71" customWidth="1"/>
    <col min="11778" max="11778" width="2.33203125" style="71" customWidth="1"/>
    <col min="11779" max="11779" width="1.33203125" style="71" customWidth="1"/>
    <col min="11780" max="11780" width="2.6640625" style="71" customWidth="1"/>
    <col min="11781" max="11781" width="19.6640625" style="71" customWidth="1"/>
    <col min="11782" max="11799" width="8.6640625" style="71" customWidth="1"/>
    <col min="11800" max="11800" width="1.33203125" style="71" customWidth="1"/>
    <col min="11801" max="11801" width="19.83203125" style="71" customWidth="1"/>
    <col min="11802" max="11802" width="3.1640625" style="71" customWidth="1"/>
    <col min="11803" max="11803" width="3.6640625" style="71" customWidth="1"/>
    <col min="11804" max="11804" width="1.83203125" style="71" customWidth="1"/>
    <col min="11805" max="11805" width="0.83203125" style="71" customWidth="1"/>
    <col min="11806" max="11806" width="3.6640625" style="71" customWidth="1"/>
    <col min="11807" max="11807" width="2.33203125" style="71" customWidth="1"/>
    <col min="11808" max="11808" width="1.33203125" style="71" customWidth="1"/>
    <col min="11809" max="11809" width="2.6640625" style="71" customWidth="1"/>
    <col min="11810" max="11810" width="19.6640625" style="71" customWidth="1"/>
    <col min="11811" max="11828" width="8.6640625" style="71" customWidth="1"/>
    <col min="11829" max="11829" width="1.33203125" style="71" customWidth="1"/>
    <col min="11830" max="11830" width="19.83203125" style="71" customWidth="1"/>
    <col min="11831" max="11831" width="3.1640625" style="71" customWidth="1"/>
    <col min="11832" max="11832" width="3.6640625" style="71" customWidth="1"/>
    <col min="11833" max="11833" width="1.83203125" style="71" customWidth="1"/>
    <col min="11834" max="11834" width="0.83203125" style="71" customWidth="1"/>
    <col min="11835" max="11835" width="3.6640625" style="71" customWidth="1"/>
    <col min="11836" max="11836" width="2.33203125" style="71" customWidth="1"/>
    <col min="11837" max="11837" width="1.33203125" style="71" customWidth="1"/>
    <col min="11838" max="11838" width="2.6640625" style="71" customWidth="1"/>
    <col min="11839" max="11839" width="19.6640625" style="71" customWidth="1"/>
    <col min="11840" max="11857" width="8.6640625" style="71" customWidth="1"/>
    <col min="11858" max="11858" width="1.33203125" style="71" customWidth="1"/>
    <col min="11859" max="11859" width="19.83203125" style="71" customWidth="1"/>
    <col min="11860" max="11860" width="3.1640625" style="71" customWidth="1"/>
    <col min="11861" max="11861" width="3.6640625" style="71" customWidth="1"/>
    <col min="11862" max="11862" width="1.83203125" style="71" customWidth="1"/>
    <col min="11863" max="11863" width="0.83203125" style="71" customWidth="1"/>
    <col min="11864" max="11864" width="3.6640625" style="71" customWidth="1"/>
    <col min="11865" max="11865" width="2.33203125" style="71" customWidth="1"/>
    <col min="11866" max="11866" width="1.33203125" style="71" customWidth="1"/>
    <col min="11867" max="11867" width="2.6640625" style="71" customWidth="1"/>
    <col min="11868" max="11868" width="19.6640625" style="71" customWidth="1"/>
    <col min="11869" max="11886" width="8.6640625" style="71" customWidth="1"/>
    <col min="11887" max="11887" width="1.33203125" style="71" customWidth="1"/>
    <col min="11888" max="11888" width="19.83203125" style="71" customWidth="1"/>
    <col min="11889" max="11889" width="3.1640625" style="71" customWidth="1"/>
    <col min="11890" max="11890" width="3.6640625" style="71" customWidth="1"/>
    <col min="11891" max="11891" width="1.83203125" style="71" customWidth="1"/>
    <col min="11892" max="12031" width="11.83203125" style="71"/>
    <col min="12032" max="12032" width="0.83203125" style="71" customWidth="1"/>
    <col min="12033" max="12033" width="3.6640625" style="71" customWidth="1"/>
    <col min="12034" max="12034" width="2.33203125" style="71" customWidth="1"/>
    <col min="12035" max="12035" width="1.33203125" style="71" customWidth="1"/>
    <col min="12036" max="12036" width="2.6640625" style="71" customWidth="1"/>
    <col min="12037" max="12037" width="19.6640625" style="71" customWidth="1"/>
    <col min="12038" max="12055" width="8.6640625" style="71" customWidth="1"/>
    <col min="12056" max="12056" width="1.33203125" style="71" customWidth="1"/>
    <col min="12057" max="12057" width="19.83203125" style="71" customWidth="1"/>
    <col min="12058" max="12058" width="3.1640625" style="71" customWidth="1"/>
    <col min="12059" max="12059" width="3.6640625" style="71" customWidth="1"/>
    <col min="12060" max="12060" width="1.83203125" style="71" customWidth="1"/>
    <col min="12061" max="12061" width="0.83203125" style="71" customWidth="1"/>
    <col min="12062" max="12062" width="3.6640625" style="71" customWidth="1"/>
    <col min="12063" max="12063" width="2.33203125" style="71" customWidth="1"/>
    <col min="12064" max="12064" width="1.33203125" style="71" customWidth="1"/>
    <col min="12065" max="12065" width="2.6640625" style="71" customWidth="1"/>
    <col min="12066" max="12066" width="19.6640625" style="71" customWidth="1"/>
    <col min="12067" max="12084" width="8.6640625" style="71" customWidth="1"/>
    <col min="12085" max="12085" width="1.33203125" style="71" customWidth="1"/>
    <col min="12086" max="12086" width="19.83203125" style="71" customWidth="1"/>
    <col min="12087" max="12087" width="3.1640625" style="71" customWidth="1"/>
    <col min="12088" max="12088" width="3.6640625" style="71" customWidth="1"/>
    <col min="12089" max="12089" width="1.83203125" style="71" customWidth="1"/>
    <col min="12090" max="12090" width="0.83203125" style="71" customWidth="1"/>
    <col min="12091" max="12091" width="3.6640625" style="71" customWidth="1"/>
    <col min="12092" max="12092" width="2.33203125" style="71" customWidth="1"/>
    <col min="12093" max="12093" width="1.33203125" style="71" customWidth="1"/>
    <col min="12094" max="12094" width="2.6640625" style="71" customWidth="1"/>
    <col min="12095" max="12095" width="19.6640625" style="71" customWidth="1"/>
    <col min="12096" max="12113" width="8.6640625" style="71" customWidth="1"/>
    <col min="12114" max="12114" width="1.33203125" style="71" customWidth="1"/>
    <col min="12115" max="12115" width="19.83203125" style="71" customWidth="1"/>
    <col min="12116" max="12116" width="3.1640625" style="71" customWidth="1"/>
    <col min="12117" max="12117" width="3.6640625" style="71" customWidth="1"/>
    <col min="12118" max="12118" width="1.83203125" style="71" customWidth="1"/>
    <col min="12119" max="12119" width="0.83203125" style="71" customWidth="1"/>
    <col min="12120" max="12120" width="3.6640625" style="71" customWidth="1"/>
    <col min="12121" max="12121" width="2.33203125" style="71" customWidth="1"/>
    <col min="12122" max="12122" width="1.33203125" style="71" customWidth="1"/>
    <col min="12123" max="12123" width="2.6640625" style="71" customWidth="1"/>
    <col min="12124" max="12124" width="19.6640625" style="71" customWidth="1"/>
    <col min="12125" max="12142" width="8.6640625" style="71" customWidth="1"/>
    <col min="12143" max="12143" width="1.33203125" style="71" customWidth="1"/>
    <col min="12144" max="12144" width="19.83203125" style="71" customWidth="1"/>
    <col min="12145" max="12145" width="3.1640625" style="71" customWidth="1"/>
    <col min="12146" max="12146" width="3.6640625" style="71" customWidth="1"/>
    <col min="12147" max="12147" width="1.83203125" style="71" customWidth="1"/>
    <col min="12148" max="12287" width="11.83203125" style="71"/>
    <col min="12288" max="12288" width="0.83203125" style="71" customWidth="1"/>
    <col min="12289" max="12289" width="3.6640625" style="71" customWidth="1"/>
    <col min="12290" max="12290" width="2.33203125" style="71" customWidth="1"/>
    <col min="12291" max="12291" width="1.33203125" style="71" customWidth="1"/>
    <col min="12292" max="12292" width="2.6640625" style="71" customWidth="1"/>
    <col min="12293" max="12293" width="19.6640625" style="71" customWidth="1"/>
    <col min="12294" max="12311" width="8.6640625" style="71" customWidth="1"/>
    <col min="12312" max="12312" width="1.33203125" style="71" customWidth="1"/>
    <col min="12313" max="12313" width="19.83203125" style="71" customWidth="1"/>
    <col min="12314" max="12314" width="3.1640625" style="71" customWidth="1"/>
    <col min="12315" max="12315" width="3.6640625" style="71" customWidth="1"/>
    <col min="12316" max="12316" width="1.83203125" style="71" customWidth="1"/>
    <col min="12317" max="12317" width="0.83203125" style="71" customWidth="1"/>
    <col min="12318" max="12318" width="3.6640625" style="71" customWidth="1"/>
    <col min="12319" max="12319" width="2.33203125" style="71" customWidth="1"/>
    <col min="12320" max="12320" width="1.33203125" style="71" customWidth="1"/>
    <col min="12321" max="12321" width="2.6640625" style="71" customWidth="1"/>
    <col min="12322" max="12322" width="19.6640625" style="71" customWidth="1"/>
    <col min="12323" max="12340" width="8.6640625" style="71" customWidth="1"/>
    <col min="12341" max="12341" width="1.33203125" style="71" customWidth="1"/>
    <col min="12342" max="12342" width="19.83203125" style="71" customWidth="1"/>
    <col min="12343" max="12343" width="3.1640625" style="71" customWidth="1"/>
    <col min="12344" max="12344" width="3.6640625" style="71" customWidth="1"/>
    <col min="12345" max="12345" width="1.83203125" style="71" customWidth="1"/>
    <col min="12346" max="12346" width="0.83203125" style="71" customWidth="1"/>
    <col min="12347" max="12347" width="3.6640625" style="71" customWidth="1"/>
    <col min="12348" max="12348" width="2.33203125" style="71" customWidth="1"/>
    <col min="12349" max="12349" width="1.33203125" style="71" customWidth="1"/>
    <col min="12350" max="12350" width="2.6640625" style="71" customWidth="1"/>
    <col min="12351" max="12351" width="19.6640625" style="71" customWidth="1"/>
    <col min="12352" max="12369" width="8.6640625" style="71" customWidth="1"/>
    <col min="12370" max="12370" width="1.33203125" style="71" customWidth="1"/>
    <col min="12371" max="12371" width="19.83203125" style="71" customWidth="1"/>
    <col min="12372" max="12372" width="3.1640625" style="71" customWidth="1"/>
    <col min="12373" max="12373" width="3.6640625" style="71" customWidth="1"/>
    <col min="12374" max="12374" width="1.83203125" style="71" customWidth="1"/>
    <col min="12375" max="12375" width="0.83203125" style="71" customWidth="1"/>
    <col min="12376" max="12376" width="3.6640625" style="71" customWidth="1"/>
    <col min="12377" max="12377" width="2.33203125" style="71" customWidth="1"/>
    <col min="12378" max="12378" width="1.33203125" style="71" customWidth="1"/>
    <col min="12379" max="12379" width="2.6640625" style="71" customWidth="1"/>
    <col min="12380" max="12380" width="19.6640625" style="71" customWidth="1"/>
    <col min="12381" max="12398" width="8.6640625" style="71" customWidth="1"/>
    <col min="12399" max="12399" width="1.33203125" style="71" customWidth="1"/>
    <col min="12400" max="12400" width="19.83203125" style="71" customWidth="1"/>
    <col min="12401" max="12401" width="3.1640625" style="71" customWidth="1"/>
    <col min="12402" max="12402" width="3.6640625" style="71" customWidth="1"/>
    <col min="12403" max="12403" width="1.83203125" style="71" customWidth="1"/>
    <col min="12404" max="12543" width="11.83203125" style="71"/>
    <col min="12544" max="12544" width="0.83203125" style="71" customWidth="1"/>
    <col min="12545" max="12545" width="3.6640625" style="71" customWidth="1"/>
    <col min="12546" max="12546" width="2.33203125" style="71" customWidth="1"/>
    <col min="12547" max="12547" width="1.33203125" style="71" customWidth="1"/>
    <col min="12548" max="12548" width="2.6640625" style="71" customWidth="1"/>
    <col min="12549" max="12549" width="19.6640625" style="71" customWidth="1"/>
    <col min="12550" max="12567" width="8.6640625" style="71" customWidth="1"/>
    <col min="12568" max="12568" width="1.33203125" style="71" customWidth="1"/>
    <col min="12569" max="12569" width="19.83203125" style="71" customWidth="1"/>
    <col min="12570" max="12570" width="3.1640625" style="71" customWidth="1"/>
    <col min="12571" max="12571" width="3.6640625" style="71" customWidth="1"/>
    <col min="12572" max="12572" width="1.83203125" style="71" customWidth="1"/>
    <col min="12573" max="12573" width="0.83203125" style="71" customWidth="1"/>
    <col min="12574" max="12574" width="3.6640625" style="71" customWidth="1"/>
    <col min="12575" max="12575" width="2.33203125" style="71" customWidth="1"/>
    <col min="12576" max="12576" width="1.33203125" style="71" customWidth="1"/>
    <col min="12577" max="12577" width="2.6640625" style="71" customWidth="1"/>
    <col min="12578" max="12578" width="19.6640625" style="71" customWidth="1"/>
    <col min="12579" max="12596" width="8.6640625" style="71" customWidth="1"/>
    <col min="12597" max="12597" width="1.33203125" style="71" customWidth="1"/>
    <col min="12598" max="12598" width="19.83203125" style="71" customWidth="1"/>
    <col min="12599" max="12599" width="3.1640625" style="71" customWidth="1"/>
    <col min="12600" max="12600" width="3.6640625" style="71" customWidth="1"/>
    <col min="12601" max="12601" width="1.83203125" style="71" customWidth="1"/>
    <col min="12602" max="12602" width="0.83203125" style="71" customWidth="1"/>
    <col min="12603" max="12603" width="3.6640625" style="71" customWidth="1"/>
    <col min="12604" max="12604" width="2.33203125" style="71" customWidth="1"/>
    <col min="12605" max="12605" width="1.33203125" style="71" customWidth="1"/>
    <col min="12606" max="12606" width="2.6640625" style="71" customWidth="1"/>
    <col min="12607" max="12607" width="19.6640625" style="71" customWidth="1"/>
    <col min="12608" max="12625" width="8.6640625" style="71" customWidth="1"/>
    <col min="12626" max="12626" width="1.33203125" style="71" customWidth="1"/>
    <col min="12627" max="12627" width="19.83203125" style="71" customWidth="1"/>
    <col min="12628" max="12628" width="3.1640625" style="71" customWidth="1"/>
    <col min="12629" max="12629" width="3.6640625" style="71" customWidth="1"/>
    <col min="12630" max="12630" width="1.83203125" style="71" customWidth="1"/>
    <col min="12631" max="12631" width="0.83203125" style="71" customWidth="1"/>
    <col min="12632" max="12632" width="3.6640625" style="71" customWidth="1"/>
    <col min="12633" max="12633" width="2.33203125" style="71" customWidth="1"/>
    <col min="12634" max="12634" width="1.33203125" style="71" customWidth="1"/>
    <col min="12635" max="12635" width="2.6640625" style="71" customWidth="1"/>
    <col min="12636" max="12636" width="19.6640625" style="71" customWidth="1"/>
    <col min="12637" max="12654" width="8.6640625" style="71" customWidth="1"/>
    <col min="12655" max="12655" width="1.33203125" style="71" customWidth="1"/>
    <col min="12656" max="12656" width="19.83203125" style="71" customWidth="1"/>
    <col min="12657" max="12657" width="3.1640625" style="71" customWidth="1"/>
    <col min="12658" max="12658" width="3.6640625" style="71" customWidth="1"/>
    <col min="12659" max="12659" width="1.83203125" style="71" customWidth="1"/>
    <col min="12660" max="12799" width="11.83203125" style="71"/>
    <col min="12800" max="12800" width="0.83203125" style="71" customWidth="1"/>
    <col min="12801" max="12801" width="3.6640625" style="71" customWidth="1"/>
    <col min="12802" max="12802" width="2.33203125" style="71" customWidth="1"/>
    <col min="12803" max="12803" width="1.33203125" style="71" customWidth="1"/>
    <col min="12804" max="12804" width="2.6640625" style="71" customWidth="1"/>
    <col min="12805" max="12805" width="19.6640625" style="71" customWidth="1"/>
    <col min="12806" max="12823" width="8.6640625" style="71" customWidth="1"/>
    <col min="12824" max="12824" width="1.33203125" style="71" customWidth="1"/>
    <col min="12825" max="12825" width="19.83203125" style="71" customWidth="1"/>
    <col min="12826" max="12826" width="3.1640625" style="71" customWidth="1"/>
    <col min="12827" max="12827" width="3.6640625" style="71" customWidth="1"/>
    <col min="12828" max="12828" width="1.83203125" style="71" customWidth="1"/>
    <col min="12829" max="12829" width="0.83203125" style="71" customWidth="1"/>
    <col min="12830" max="12830" width="3.6640625" style="71" customWidth="1"/>
    <col min="12831" max="12831" width="2.33203125" style="71" customWidth="1"/>
    <col min="12832" max="12832" width="1.33203125" style="71" customWidth="1"/>
    <col min="12833" max="12833" width="2.6640625" style="71" customWidth="1"/>
    <col min="12834" max="12834" width="19.6640625" style="71" customWidth="1"/>
    <col min="12835" max="12852" width="8.6640625" style="71" customWidth="1"/>
    <col min="12853" max="12853" width="1.33203125" style="71" customWidth="1"/>
    <col min="12854" max="12854" width="19.83203125" style="71" customWidth="1"/>
    <col min="12855" max="12855" width="3.1640625" style="71" customWidth="1"/>
    <col min="12856" max="12856" width="3.6640625" style="71" customWidth="1"/>
    <col min="12857" max="12857" width="1.83203125" style="71" customWidth="1"/>
    <col min="12858" max="12858" width="0.83203125" style="71" customWidth="1"/>
    <col min="12859" max="12859" width="3.6640625" style="71" customWidth="1"/>
    <col min="12860" max="12860" width="2.33203125" style="71" customWidth="1"/>
    <col min="12861" max="12861" width="1.33203125" style="71" customWidth="1"/>
    <col min="12862" max="12862" width="2.6640625" style="71" customWidth="1"/>
    <col min="12863" max="12863" width="19.6640625" style="71" customWidth="1"/>
    <col min="12864" max="12881" width="8.6640625" style="71" customWidth="1"/>
    <col min="12882" max="12882" width="1.33203125" style="71" customWidth="1"/>
    <col min="12883" max="12883" width="19.83203125" style="71" customWidth="1"/>
    <col min="12884" max="12884" width="3.1640625" style="71" customWidth="1"/>
    <col min="12885" max="12885" width="3.6640625" style="71" customWidth="1"/>
    <col min="12886" max="12886" width="1.83203125" style="71" customWidth="1"/>
    <col min="12887" max="12887" width="0.83203125" style="71" customWidth="1"/>
    <col min="12888" max="12888" width="3.6640625" style="71" customWidth="1"/>
    <col min="12889" max="12889" width="2.33203125" style="71" customWidth="1"/>
    <col min="12890" max="12890" width="1.33203125" style="71" customWidth="1"/>
    <col min="12891" max="12891" width="2.6640625" style="71" customWidth="1"/>
    <col min="12892" max="12892" width="19.6640625" style="71" customWidth="1"/>
    <col min="12893" max="12910" width="8.6640625" style="71" customWidth="1"/>
    <col min="12911" max="12911" width="1.33203125" style="71" customWidth="1"/>
    <col min="12912" max="12912" width="19.83203125" style="71" customWidth="1"/>
    <col min="12913" max="12913" width="3.1640625" style="71" customWidth="1"/>
    <col min="12914" max="12914" width="3.6640625" style="71" customWidth="1"/>
    <col min="12915" max="12915" width="1.83203125" style="71" customWidth="1"/>
    <col min="12916" max="13055" width="11.83203125" style="71"/>
    <col min="13056" max="13056" width="0.83203125" style="71" customWidth="1"/>
    <col min="13057" max="13057" width="3.6640625" style="71" customWidth="1"/>
    <col min="13058" max="13058" width="2.33203125" style="71" customWidth="1"/>
    <col min="13059" max="13059" width="1.33203125" style="71" customWidth="1"/>
    <col min="13060" max="13060" width="2.6640625" style="71" customWidth="1"/>
    <col min="13061" max="13061" width="19.6640625" style="71" customWidth="1"/>
    <col min="13062" max="13079" width="8.6640625" style="71" customWidth="1"/>
    <col min="13080" max="13080" width="1.33203125" style="71" customWidth="1"/>
    <col min="13081" max="13081" width="19.83203125" style="71" customWidth="1"/>
    <col min="13082" max="13082" width="3.1640625" style="71" customWidth="1"/>
    <col min="13083" max="13083" width="3.6640625" style="71" customWidth="1"/>
    <col min="13084" max="13084" width="1.83203125" style="71" customWidth="1"/>
    <col min="13085" max="13085" width="0.83203125" style="71" customWidth="1"/>
    <col min="13086" max="13086" width="3.6640625" style="71" customWidth="1"/>
    <col min="13087" max="13087" width="2.33203125" style="71" customWidth="1"/>
    <col min="13088" max="13088" width="1.33203125" style="71" customWidth="1"/>
    <col min="13089" max="13089" width="2.6640625" style="71" customWidth="1"/>
    <col min="13090" max="13090" width="19.6640625" style="71" customWidth="1"/>
    <col min="13091" max="13108" width="8.6640625" style="71" customWidth="1"/>
    <col min="13109" max="13109" width="1.33203125" style="71" customWidth="1"/>
    <col min="13110" max="13110" width="19.83203125" style="71" customWidth="1"/>
    <col min="13111" max="13111" width="3.1640625" style="71" customWidth="1"/>
    <col min="13112" max="13112" width="3.6640625" style="71" customWidth="1"/>
    <col min="13113" max="13113" width="1.83203125" style="71" customWidth="1"/>
    <col min="13114" max="13114" width="0.83203125" style="71" customWidth="1"/>
    <col min="13115" max="13115" width="3.6640625" style="71" customWidth="1"/>
    <col min="13116" max="13116" width="2.33203125" style="71" customWidth="1"/>
    <col min="13117" max="13117" width="1.33203125" style="71" customWidth="1"/>
    <col min="13118" max="13118" width="2.6640625" style="71" customWidth="1"/>
    <col min="13119" max="13119" width="19.6640625" style="71" customWidth="1"/>
    <col min="13120" max="13137" width="8.6640625" style="71" customWidth="1"/>
    <col min="13138" max="13138" width="1.33203125" style="71" customWidth="1"/>
    <col min="13139" max="13139" width="19.83203125" style="71" customWidth="1"/>
    <col min="13140" max="13140" width="3.1640625" style="71" customWidth="1"/>
    <col min="13141" max="13141" width="3.6640625" style="71" customWidth="1"/>
    <col min="13142" max="13142" width="1.83203125" style="71" customWidth="1"/>
    <col min="13143" max="13143" width="0.83203125" style="71" customWidth="1"/>
    <col min="13144" max="13144" width="3.6640625" style="71" customWidth="1"/>
    <col min="13145" max="13145" width="2.33203125" style="71" customWidth="1"/>
    <col min="13146" max="13146" width="1.33203125" style="71" customWidth="1"/>
    <col min="13147" max="13147" width="2.6640625" style="71" customWidth="1"/>
    <col min="13148" max="13148" width="19.6640625" style="71" customWidth="1"/>
    <col min="13149" max="13166" width="8.6640625" style="71" customWidth="1"/>
    <col min="13167" max="13167" width="1.33203125" style="71" customWidth="1"/>
    <col min="13168" max="13168" width="19.83203125" style="71" customWidth="1"/>
    <col min="13169" max="13169" width="3.1640625" style="71" customWidth="1"/>
    <col min="13170" max="13170" width="3.6640625" style="71" customWidth="1"/>
    <col min="13171" max="13171" width="1.83203125" style="71" customWidth="1"/>
    <col min="13172" max="13311" width="11.83203125" style="71"/>
    <col min="13312" max="13312" width="0.83203125" style="71" customWidth="1"/>
    <col min="13313" max="13313" width="3.6640625" style="71" customWidth="1"/>
    <col min="13314" max="13314" width="2.33203125" style="71" customWidth="1"/>
    <col min="13315" max="13315" width="1.33203125" style="71" customWidth="1"/>
    <col min="13316" max="13316" width="2.6640625" style="71" customWidth="1"/>
    <col min="13317" max="13317" width="19.6640625" style="71" customWidth="1"/>
    <col min="13318" max="13335" width="8.6640625" style="71" customWidth="1"/>
    <col min="13336" max="13336" width="1.33203125" style="71" customWidth="1"/>
    <col min="13337" max="13337" width="19.83203125" style="71" customWidth="1"/>
    <col min="13338" max="13338" width="3.1640625" style="71" customWidth="1"/>
    <col min="13339" max="13339" width="3.6640625" style="71" customWidth="1"/>
    <col min="13340" max="13340" width="1.83203125" style="71" customWidth="1"/>
    <col min="13341" max="13341" width="0.83203125" style="71" customWidth="1"/>
    <col min="13342" max="13342" width="3.6640625" style="71" customWidth="1"/>
    <col min="13343" max="13343" width="2.33203125" style="71" customWidth="1"/>
    <col min="13344" max="13344" width="1.33203125" style="71" customWidth="1"/>
    <col min="13345" max="13345" width="2.6640625" style="71" customWidth="1"/>
    <col min="13346" max="13346" width="19.6640625" style="71" customWidth="1"/>
    <col min="13347" max="13364" width="8.6640625" style="71" customWidth="1"/>
    <col min="13365" max="13365" width="1.33203125" style="71" customWidth="1"/>
    <col min="13366" max="13366" width="19.83203125" style="71" customWidth="1"/>
    <col min="13367" max="13367" width="3.1640625" style="71" customWidth="1"/>
    <col min="13368" max="13368" width="3.6640625" style="71" customWidth="1"/>
    <col min="13369" max="13369" width="1.83203125" style="71" customWidth="1"/>
    <col min="13370" max="13370" width="0.83203125" style="71" customWidth="1"/>
    <col min="13371" max="13371" width="3.6640625" style="71" customWidth="1"/>
    <col min="13372" max="13372" width="2.33203125" style="71" customWidth="1"/>
    <col min="13373" max="13373" width="1.33203125" style="71" customWidth="1"/>
    <col min="13374" max="13374" width="2.6640625" style="71" customWidth="1"/>
    <col min="13375" max="13375" width="19.6640625" style="71" customWidth="1"/>
    <col min="13376" max="13393" width="8.6640625" style="71" customWidth="1"/>
    <col min="13394" max="13394" width="1.33203125" style="71" customWidth="1"/>
    <col min="13395" max="13395" width="19.83203125" style="71" customWidth="1"/>
    <col min="13396" max="13396" width="3.1640625" style="71" customWidth="1"/>
    <col min="13397" max="13397" width="3.6640625" style="71" customWidth="1"/>
    <col min="13398" max="13398" width="1.83203125" style="71" customWidth="1"/>
    <col min="13399" max="13399" width="0.83203125" style="71" customWidth="1"/>
    <col min="13400" max="13400" width="3.6640625" style="71" customWidth="1"/>
    <col min="13401" max="13401" width="2.33203125" style="71" customWidth="1"/>
    <col min="13402" max="13402" width="1.33203125" style="71" customWidth="1"/>
    <col min="13403" max="13403" width="2.6640625" style="71" customWidth="1"/>
    <col min="13404" max="13404" width="19.6640625" style="71" customWidth="1"/>
    <col min="13405" max="13422" width="8.6640625" style="71" customWidth="1"/>
    <col min="13423" max="13423" width="1.33203125" style="71" customWidth="1"/>
    <col min="13424" max="13424" width="19.83203125" style="71" customWidth="1"/>
    <col min="13425" max="13425" width="3.1640625" style="71" customWidth="1"/>
    <col min="13426" max="13426" width="3.6640625" style="71" customWidth="1"/>
    <col min="13427" max="13427" width="1.83203125" style="71" customWidth="1"/>
    <col min="13428" max="13567" width="11.83203125" style="71"/>
    <col min="13568" max="13568" width="0.83203125" style="71" customWidth="1"/>
    <col min="13569" max="13569" width="3.6640625" style="71" customWidth="1"/>
    <col min="13570" max="13570" width="2.33203125" style="71" customWidth="1"/>
    <col min="13571" max="13571" width="1.33203125" style="71" customWidth="1"/>
    <col min="13572" max="13572" width="2.6640625" style="71" customWidth="1"/>
    <col min="13573" max="13573" width="19.6640625" style="71" customWidth="1"/>
    <col min="13574" max="13591" width="8.6640625" style="71" customWidth="1"/>
    <col min="13592" max="13592" width="1.33203125" style="71" customWidth="1"/>
    <col min="13593" max="13593" width="19.83203125" style="71" customWidth="1"/>
    <col min="13594" max="13594" width="3.1640625" style="71" customWidth="1"/>
    <col min="13595" max="13595" width="3.6640625" style="71" customWidth="1"/>
    <col min="13596" max="13596" width="1.83203125" style="71" customWidth="1"/>
    <col min="13597" max="13597" width="0.83203125" style="71" customWidth="1"/>
    <col min="13598" max="13598" width="3.6640625" style="71" customWidth="1"/>
    <col min="13599" max="13599" width="2.33203125" style="71" customWidth="1"/>
    <col min="13600" max="13600" width="1.33203125" style="71" customWidth="1"/>
    <col min="13601" max="13601" width="2.6640625" style="71" customWidth="1"/>
    <col min="13602" max="13602" width="19.6640625" style="71" customWidth="1"/>
    <col min="13603" max="13620" width="8.6640625" style="71" customWidth="1"/>
    <col min="13621" max="13621" width="1.33203125" style="71" customWidth="1"/>
    <col min="13622" max="13622" width="19.83203125" style="71" customWidth="1"/>
    <col min="13623" max="13623" width="3.1640625" style="71" customWidth="1"/>
    <col min="13624" max="13624" width="3.6640625" style="71" customWidth="1"/>
    <col min="13625" max="13625" width="1.83203125" style="71" customWidth="1"/>
    <col min="13626" max="13626" width="0.83203125" style="71" customWidth="1"/>
    <col min="13627" max="13627" width="3.6640625" style="71" customWidth="1"/>
    <col min="13628" max="13628" width="2.33203125" style="71" customWidth="1"/>
    <col min="13629" max="13629" width="1.33203125" style="71" customWidth="1"/>
    <col min="13630" max="13630" width="2.6640625" style="71" customWidth="1"/>
    <col min="13631" max="13631" width="19.6640625" style="71" customWidth="1"/>
    <col min="13632" max="13649" width="8.6640625" style="71" customWidth="1"/>
    <col min="13650" max="13650" width="1.33203125" style="71" customWidth="1"/>
    <col min="13651" max="13651" width="19.83203125" style="71" customWidth="1"/>
    <col min="13652" max="13652" width="3.1640625" style="71" customWidth="1"/>
    <col min="13653" max="13653" width="3.6640625" style="71" customWidth="1"/>
    <col min="13654" max="13654" width="1.83203125" style="71" customWidth="1"/>
    <col min="13655" max="13655" width="0.83203125" style="71" customWidth="1"/>
    <col min="13656" max="13656" width="3.6640625" style="71" customWidth="1"/>
    <col min="13657" max="13657" width="2.33203125" style="71" customWidth="1"/>
    <col min="13658" max="13658" width="1.33203125" style="71" customWidth="1"/>
    <col min="13659" max="13659" width="2.6640625" style="71" customWidth="1"/>
    <col min="13660" max="13660" width="19.6640625" style="71" customWidth="1"/>
    <col min="13661" max="13678" width="8.6640625" style="71" customWidth="1"/>
    <col min="13679" max="13679" width="1.33203125" style="71" customWidth="1"/>
    <col min="13680" max="13680" width="19.83203125" style="71" customWidth="1"/>
    <col min="13681" max="13681" width="3.1640625" style="71" customWidth="1"/>
    <col min="13682" max="13682" width="3.6640625" style="71" customWidth="1"/>
    <col min="13683" max="13683" width="1.83203125" style="71" customWidth="1"/>
    <col min="13684" max="13823" width="11.83203125" style="71"/>
    <col min="13824" max="13824" width="0.83203125" style="71" customWidth="1"/>
    <col min="13825" max="13825" width="3.6640625" style="71" customWidth="1"/>
    <col min="13826" max="13826" width="2.33203125" style="71" customWidth="1"/>
    <col min="13827" max="13827" width="1.33203125" style="71" customWidth="1"/>
    <col min="13828" max="13828" width="2.6640625" style="71" customWidth="1"/>
    <col min="13829" max="13829" width="19.6640625" style="71" customWidth="1"/>
    <col min="13830" max="13847" width="8.6640625" style="71" customWidth="1"/>
    <col min="13848" max="13848" width="1.33203125" style="71" customWidth="1"/>
    <col min="13849" max="13849" width="19.83203125" style="71" customWidth="1"/>
    <col min="13850" max="13850" width="3.1640625" style="71" customWidth="1"/>
    <col min="13851" max="13851" width="3.6640625" style="71" customWidth="1"/>
    <col min="13852" max="13852" width="1.83203125" style="71" customWidth="1"/>
    <col min="13853" max="13853" width="0.83203125" style="71" customWidth="1"/>
    <col min="13854" max="13854" width="3.6640625" style="71" customWidth="1"/>
    <col min="13855" max="13855" width="2.33203125" style="71" customWidth="1"/>
    <col min="13856" max="13856" width="1.33203125" style="71" customWidth="1"/>
    <col min="13857" max="13857" width="2.6640625" style="71" customWidth="1"/>
    <col min="13858" max="13858" width="19.6640625" style="71" customWidth="1"/>
    <col min="13859" max="13876" width="8.6640625" style="71" customWidth="1"/>
    <col min="13877" max="13877" width="1.33203125" style="71" customWidth="1"/>
    <col min="13878" max="13878" width="19.83203125" style="71" customWidth="1"/>
    <col min="13879" max="13879" width="3.1640625" style="71" customWidth="1"/>
    <col min="13880" max="13880" width="3.6640625" style="71" customWidth="1"/>
    <col min="13881" max="13881" width="1.83203125" style="71" customWidth="1"/>
    <col min="13882" max="13882" width="0.83203125" style="71" customWidth="1"/>
    <col min="13883" max="13883" width="3.6640625" style="71" customWidth="1"/>
    <col min="13884" max="13884" width="2.33203125" style="71" customWidth="1"/>
    <col min="13885" max="13885" width="1.33203125" style="71" customWidth="1"/>
    <col min="13886" max="13886" width="2.6640625" style="71" customWidth="1"/>
    <col min="13887" max="13887" width="19.6640625" style="71" customWidth="1"/>
    <col min="13888" max="13905" width="8.6640625" style="71" customWidth="1"/>
    <col min="13906" max="13906" width="1.33203125" style="71" customWidth="1"/>
    <col min="13907" max="13907" width="19.83203125" style="71" customWidth="1"/>
    <col min="13908" max="13908" width="3.1640625" style="71" customWidth="1"/>
    <col min="13909" max="13909" width="3.6640625" style="71" customWidth="1"/>
    <col min="13910" max="13910" width="1.83203125" style="71" customWidth="1"/>
    <col min="13911" max="13911" width="0.83203125" style="71" customWidth="1"/>
    <col min="13912" max="13912" width="3.6640625" style="71" customWidth="1"/>
    <col min="13913" max="13913" width="2.33203125" style="71" customWidth="1"/>
    <col min="13914" max="13914" width="1.33203125" style="71" customWidth="1"/>
    <col min="13915" max="13915" width="2.6640625" style="71" customWidth="1"/>
    <col min="13916" max="13916" width="19.6640625" style="71" customWidth="1"/>
    <col min="13917" max="13934" width="8.6640625" style="71" customWidth="1"/>
    <col min="13935" max="13935" width="1.33203125" style="71" customWidth="1"/>
    <col min="13936" max="13936" width="19.83203125" style="71" customWidth="1"/>
    <col min="13937" max="13937" width="3.1640625" style="71" customWidth="1"/>
    <col min="13938" max="13938" width="3.6640625" style="71" customWidth="1"/>
    <col min="13939" max="13939" width="1.83203125" style="71" customWidth="1"/>
    <col min="13940" max="14079" width="11.83203125" style="71"/>
    <col min="14080" max="14080" width="0.83203125" style="71" customWidth="1"/>
    <col min="14081" max="14081" width="3.6640625" style="71" customWidth="1"/>
    <col min="14082" max="14082" width="2.33203125" style="71" customWidth="1"/>
    <col min="14083" max="14083" width="1.33203125" style="71" customWidth="1"/>
    <col min="14084" max="14084" width="2.6640625" style="71" customWidth="1"/>
    <col min="14085" max="14085" width="19.6640625" style="71" customWidth="1"/>
    <col min="14086" max="14103" width="8.6640625" style="71" customWidth="1"/>
    <col min="14104" max="14104" width="1.33203125" style="71" customWidth="1"/>
    <col min="14105" max="14105" width="19.83203125" style="71" customWidth="1"/>
    <col min="14106" max="14106" width="3.1640625" style="71" customWidth="1"/>
    <col min="14107" max="14107" width="3.6640625" style="71" customWidth="1"/>
    <col min="14108" max="14108" width="1.83203125" style="71" customWidth="1"/>
    <col min="14109" max="14109" width="0.83203125" style="71" customWidth="1"/>
    <col min="14110" max="14110" width="3.6640625" style="71" customWidth="1"/>
    <col min="14111" max="14111" width="2.33203125" style="71" customWidth="1"/>
    <col min="14112" max="14112" width="1.33203125" style="71" customWidth="1"/>
    <col min="14113" max="14113" width="2.6640625" style="71" customWidth="1"/>
    <col min="14114" max="14114" width="19.6640625" style="71" customWidth="1"/>
    <col min="14115" max="14132" width="8.6640625" style="71" customWidth="1"/>
    <col min="14133" max="14133" width="1.33203125" style="71" customWidth="1"/>
    <col min="14134" max="14134" width="19.83203125" style="71" customWidth="1"/>
    <col min="14135" max="14135" width="3.1640625" style="71" customWidth="1"/>
    <col min="14136" max="14136" width="3.6640625" style="71" customWidth="1"/>
    <col min="14137" max="14137" width="1.83203125" style="71" customWidth="1"/>
    <col min="14138" max="14138" width="0.83203125" style="71" customWidth="1"/>
    <col min="14139" max="14139" width="3.6640625" style="71" customWidth="1"/>
    <col min="14140" max="14140" width="2.33203125" style="71" customWidth="1"/>
    <col min="14141" max="14141" width="1.33203125" style="71" customWidth="1"/>
    <col min="14142" max="14142" width="2.6640625" style="71" customWidth="1"/>
    <col min="14143" max="14143" width="19.6640625" style="71" customWidth="1"/>
    <col min="14144" max="14161" width="8.6640625" style="71" customWidth="1"/>
    <col min="14162" max="14162" width="1.33203125" style="71" customWidth="1"/>
    <col min="14163" max="14163" width="19.83203125" style="71" customWidth="1"/>
    <col min="14164" max="14164" width="3.1640625" style="71" customWidth="1"/>
    <col min="14165" max="14165" width="3.6640625" style="71" customWidth="1"/>
    <col min="14166" max="14166" width="1.83203125" style="71" customWidth="1"/>
    <col min="14167" max="14167" width="0.83203125" style="71" customWidth="1"/>
    <col min="14168" max="14168" width="3.6640625" style="71" customWidth="1"/>
    <col min="14169" max="14169" width="2.33203125" style="71" customWidth="1"/>
    <col min="14170" max="14170" width="1.33203125" style="71" customWidth="1"/>
    <col min="14171" max="14171" width="2.6640625" style="71" customWidth="1"/>
    <col min="14172" max="14172" width="19.6640625" style="71" customWidth="1"/>
    <col min="14173" max="14190" width="8.6640625" style="71" customWidth="1"/>
    <col min="14191" max="14191" width="1.33203125" style="71" customWidth="1"/>
    <col min="14192" max="14192" width="19.83203125" style="71" customWidth="1"/>
    <col min="14193" max="14193" width="3.1640625" style="71" customWidth="1"/>
    <col min="14194" max="14194" width="3.6640625" style="71" customWidth="1"/>
    <col min="14195" max="14195" width="1.83203125" style="71" customWidth="1"/>
    <col min="14196" max="14335" width="11.83203125" style="71"/>
    <col min="14336" max="14336" width="0.83203125" style="71" customWidth="1"/>
    <col min="14337" max="14337" width="3.6640625" style="71" customWidth="1"/>
    <col min="14338" max="14338" width="2.33203125" style="71" customWidth="1"/>
    <col min="14339" max="14339" width="1.33203125" style="71" customWidth="1"/>
    <col min="14340" max="14340" width="2.6640625" style="71" customWidth="1"/>
    <col min="14341" max="14341" width="19.6640625" style="71" customWidth="1"/>
    <col min="14342" max="14359" width="8.6640625" style="71" customWidth="1"/>
    <col min="14360" max="14360" width="1.33203125" style="71" customWidth="1"/>
    <col min="14361" max="14361" width="19.83203125" style="71" customWidth="1"/>
    <col min="14362" max="14362" width="3.1640625" style="71" customWidth="1"/>
    <col min="14363" max="14363" width="3.6640625" style="71" customWidth="1"/>
    <col min="14364" max="14364" width="1.83203125" style="71" customWidth="1"/>
    <col min="14365" max="14365" width="0.83203125" style="71" customWidth="1"/>
    <col min="14366" max="14366" width="3.6640625" style="71" customWidth="1"/>
    <col min="14367" max="14367" width="2.33203125" style="71" customWidth="1"/>
    <col min="14368" max="14368" width="1.33203125" style="71" customWidth="1"/>
    <col min="14369" max="14369" width="2.6640625" style="71" customWidth="1"/>
    <col min="14370" max="14370" width="19.6640625" style="71" customWidth="1"/>
    <col min="14371" max="14388" width="8.6640625" style="71" customWidth="1"/>
    <col min="14389" max="14389" width="1.33203125" style="71" customWidth="1"/>
    <col min="14390" max="14390" width="19.83203125" style="71" customWidth="1"/>
    <col min="14391" max="14391" width="3.1640625" style="71" customWidth="1"/>
    <col min="14392" max="14392" width="3.6640625" style="71" customWidth="1"/>
    <col min="14393" max="14393" width="1.83203125" style="71" customWidth="1"/>
    <col min="14394" max="14394" width="0.83203125" style="71" customWidth="1"/>
    <col min="14395" max="14395" width="3.6640625" style="71" customWidth="1"/>
    <col min="14396" max="14396" width="2.33203125" style="71" customWidth="1"/>
    <col min="14397" max="14397" width="1.33203125" style="71" customWidth="1"/>
    <col min="14398" max="14398" width="2.6640625" style="71" customWidth="1"/>
    <col min="14399" max="14399" width="19.6640625" style="71" customWidth="1"/>
    <col min="14400" max="14417" width="8.6640625" style="71" customWidth="1"/>
    <col min="14418" max="14418" width="1.33203125" style="71" customWidth="1"/>
    <col min="14419" max="14419" width="19.83203125" style="71" customWidth="1"/>
    <col min="14420" max="14420" width="3.1640625" style="71" customWidth="1"/>
    <col min="14421" max="14421" width="3.6640625" style="71" customWidth="1"/>
    <col min="14422" max="14422" width="1.83203125" style="71" customWidth="1"/>
    <col min="14423" max="14423" width="0.83203125" style="71" customWidth="1"/>
    <col min="14424" max="14424" width="3.6640625" style="71" customWidth="1"/>
    <col min="14425" max="14425" width="2.33203125" style="71" customWidth="1"/>
    <col min="14426" max="14426" width="1.33203125" style="71" customWidth="1"/>
    <col min="14427" max="14427" width="2.6640625" style="71" customWidth="1"/>
    <col min="14428" max="14428" width="19.6640625" style="71" customWidth="1"/>
    <col min="14429" max="14446" width="8.6640625" style="71" customWidth="1"/>
    <col min="14447" max="14447" width="1.33203125" style="71" customWidth="1"/>
    <col min="14448" max="14448" width="19.83203125" style="71" customWidth="1"/>
    <col min="14449" max="14449" width="3.1640625" style="71" customWidth="1"/>
    <col min="14450" max="14450" width="3.6640625" style="71" customWidth="1"/>
    <col min="14451" max="14451" width="1.83203125" style="71" customWidth="1"/>
    <col min="14452" max="14591" width="11.83203125" style="71"/>
    <col min="14592" max="14592" width="0.83203125" style="71" customWidth="1"/>
    <col min="14593" max="14593" width="3.6640625" style="71" customWidth="1"/>
    <col min="14594" max="14594" width="2.33203125" style="71" customWidth="1"/>
    <col min="14595" max="14595" width="1.33203125" style="71" customWidth="1"/>
    <col min="14596" max="14596" width="2.6640625" style="71" customWidth="1"/>
    <col min="14597" max="14597" width="19.6640625" style="71" customWidth="1"/>
    <col min="14598" max="14615" width="8.6640625" style="71" customWidth="1"/>
    <col min="14616" max="14616" width="1.33203125" style="71" customWidth="1"/>
    <col min="14617" max="14617" width="19.83203125" style="71" customWidth="1"/>
    <col min="14618" max="14618" width="3.1640625" style="71" customWidth="1"/>
    <col min="14619" max="14619" width="3.6640625" style="71" customWidth="1"/>
    <col min="14620" max="14620" width="1.83203125" style="71" customWidth="1"/>
    <col min="14621" max="14621" width="0.83203125" style="71" customWidth="1"/>
    <col min="14622" max="14622" width="3.6640625" style="71" customWidth="1"/>
    <col min="14623" max="14623" width="2.33203125" style="71" customWidth="1"/>
    <col min="14624" max="14624" width="1.33203125" style="71" customWidth="1"/>
    <col min="14625" max="14625" width="2.6640625" style="71" customWidth="1"/>
    <col min="14626" max="14626" width="19.6640625" style="71" customWidth="1"/>
    <col min="14627" max="14644" width="8.6640625" style="71" customWidth="1"/>
    <col min="14645" max="14645" width="1.33203125" style="71" customWidth="1"/>
    <col min="14646" max="14646" width="19.83203125" style="71" customWidth="1"/>
    <col min="14647" max="14647" width="3.1640625" style="71" customWidth="1"/>
    <col min="14648" max="14648" width="3.6640625" style="71" customWidth="1"/>
    <col min="14649" max="14649" width="1.83203125" style="71" customWidth="1"/>
    <col min="14650" max="14650" width="0.83203125" style="71" customWidth="1"/>
    <col min="14651" max="14651" width="3.6640625" style="71" customWidth="1"/>
    <col min="14652" max="14652" width="2.33203125" style="71" customWidth="1"/>
    <col min="14653" max="14653" width="1.33203125" style="71" customWidth="1"/>
    <col min="14654" max="14654" width="2.6640625" style="71" customWidth="1"/>
    <col min="14655" max="14655" width="19.6640625" style="71" customWidth="1"/>
    <col min="14656" max="14673" width="8.6640625" style="71" customWidth="1"/>
    <col min="14674" max="14674" width="1.33203125" style="71" customWidth="1"/>
    <col min="14675" max="14675" width="19.83203125" style="71" customWidth="1"/>
    <col min="14676" max="14676" width="3.1640625" style="71" customWidth="1"/>
    <col min="14677" max="14677" width="3.6640625" style="71" customWidth="1"/>
    <col min="14678" max="14678" width="1.83203125" style="71" customWidth="1"/>
    <col min="14679" max="14679" width="0.83203125" style="71" customWidth="1"/>
    <col min="14680" max="14680" width="3.6640625" style="71" customWidth="1"/>
    <col min="14681" max="14681" width="2.33203125" style="71" customWidth="1"/>
    <col min="14682" max="14682" width="1.33203125" style="71" customWidth="1"/>
    <col min="14683" max="14683" width="2.6640625" style="71" customWidth="1"/>
    <col min="14684" max="14684" width="19.6640625" style="71" customWidth="1"/>
    <col min="14685" max="14702" width="8.6640625" style="71" customWidth="1"/>
    <col min="14703" max="14703" width="1.33203125" style="71" customWidth="1"/>
    <col min="14704" max="14704" width="19.83203125" style="71" customWidth="1"/>
    <col min="14705" max="14705" width="3.1640625" style="71" customWidth="1"/>
    <col min="14706" max="14706" width="3.6640625" style="71" customWidth="1"/>
    <col min="14707" max="14707" width="1.83203125" style="71" customWidth="1"/>
    <col min="14708" max="14847" width="11.83203125" style="71"/>
    <col min="14848" max="14848" width="0.83203125" style="71" customWidth="1"/>
    <col min="14849" max="14849" width="3.6640625" style="71" customWidth="1"/>
    <col min="14850" max="14850" width="2.33203125" style="71" customWidth="1"/>
    <col min="14851" max="14851" width="1.33203125" style="71" customWidth="1"/>
    <col min="14852" max="14852" width="2.6640625" style="71" customWidth="1"/>
    <col min="14853" max="14853" width="19.6640625" style="71" customWidth="1"/>
    <col min="14854" max="14871" width="8.6640625" style="71" customWidth="1"/>
    <col min="14872" max="14872" width="1.33203125" style="71" customWidth="1"/>
    <col min="14873" max="14873" width="19.83203125" style="71" customWidth="1"/>
    <col min="14874" max="14874" width="3.1640625" style="71" customWidth="1"/>
    <col min="14875" max="14875" width="3.6640625" style="71" customWidth="1"/>
    <col min="14876" max="14876" width="1.83203125" style="71" customWidth="1"/>
    <col min="14877" max="14877" width="0.83203125" style="71" customWidth="1"/>
    <col min="14878" max="14878" width="3.6640625" style="71" customWidth="1"/>
    <col min="14879" max="14879" width="2.33203125" style="71" customWidth="1"/>
    <col min="14880" max="14880" width="1.33203125" style="71" customWidth="1"/>
    <col min="14881" max="14881" width="2.6640625" style="71" customWidth="1"/>
    <col min="14882" max="14882" width="19.6640625" style="71" customWidth="1"/>
    <col min="14883" max="14900" width="8.6640625" style="71" customWidth="1"/>
    <col min="14901" max="14901" width="1.33203125" style="71" customWidth="1"/>
    <col min="14902" max="14902" width="19.83203125" style="71" customWidth="1"/>
    <col min="14903" max="14903" width="3.1640625" style="71" customWidth="1"/>
    <col min="14904" max="14904" width="3.6640625" style="71" customWidth="1"/>
    <col min="14905" max="14905" width="1.83203125" style="71" customWidth="1"/>
    <col min="14906" max="14906" width="0.83203125" style="71" customWidth="1"/>
    <col min="14907" max="14907" width="3.6640625" style="71" customWidth="1"/>
    <col min="14908" max="14908" width="2.33203125" style="71" customWidth="1"/>
    <col min="14909" max="14909" width="1.33203125" style="71" customWidth="1"/>
    <col min="14910" max="14910" width="2.6640625" style="71" customWidth="1"/>
    <col min="14911" max="14911" width="19.6640625" style="71" customWidth="1"/>
    <col min="14912" max="14929" width="8.6640625" style="71" customWidth="1"/>
    <col min="14930" max="14930" width="1.33203125" style="71" customWidth="1"/>
    <col min="14931" max="14931" width="19.83203125" style="71" customWidth="1"/>
    <col min="14932" max="14932" width="3.1640625" style="71" customWidth="1"/>
    <col min="14933" max="14933" width="3.6640625" style="71" customWidth="1"/>
    <col min="14934" max="14934" width="1.83203125" style="71" customWidth="1"/>
    <col min="14935" max="14935" width="0.83203125" style="71" customWidth="1"/>
    <col min="14936" max="14936" width="3.6640625" style="71" customWidth="1"/>
    <col min="14937" max="14937" width="2.33203125" style="71" customWidth="1"/>
    <col min="14938" max="14938" width="1.33203125" style="71" customWidth="1"/>
    <col min="14939" max="14939" width="2.6640625" style="71" customWidth="1"/>
    <col min="14940" max="14940" width="19.6640625" style="71" customWidth="1"/>
    <col min="14941" max="14958" width="8.6640625" style="71" customWidth="1"/>
    <col min="14959" max="14959" width="1.33203125" style="71" customWidth="1"/>
    <col min="14960" max="14960" width="19.83203125" style="71" customWidth="1"/>
    <col min="14961" max="14961" width="3.1640625" style="71" customWidth="1"/>
    <col min="14962" max="14962" width="3.6640625" style="71" customWidth="1"/>
    <col min="14963" max="14963" width="1.83203125" style="71" customWidth="1"/>
    <col min="14964" max="15103" width="11.83203125" style="71"/>
    <col min="15104" max="15104" width="0.83203125" style="71" customWidth="1"/>
    <col min="15105" max="15105" width="3.6640625" style="71" customWidth="1"/>
    <col min="15106" max="15106" width="2.33203125" style="71" customWidth="1"/>
    <col min="15107" max="15107" width="1.33203125" style="71" customWidth="1"/>
    <col min="15108" max="15108" width="2.6640625" style="71" customWidth="1"/>
    <col min="15109" max="15109" width="19.6640625" style="71" customWidth="1"/>
    <col min="15110" max="15127" width="8.6640625" style="71" customWidth="1"/>
    <col min="15128" max="15128" width="1.33203125" style="71" customWidth="1"/>
    <col min="15129" max="15129" width="19.83203125" style="71" customWidth="1"/>
    <col min="15130" max="15130" width="3.1640625" style="71" customWidth="1"/>
    <col min="15131" max="15131" width="3.6640625" style="71" customWidth="1"/>
    <col min="15132" max="15132" width="1.83203125" style="71" customWidth="1"/>
    <col min="15133" max="15133" width="0.83203125" style="71" customWidth="1"/>
    <col min="15134" max="15134" width="3.6640625" style="71" customWidth="1"/>
    <col min="15135" max="15135" width="2.33203125" style="71" customWidth="1"/>
    <col min="15136" max="15136" width="1.33203125" style="71" customWidth="1"/>
    <col min="15137" max="15137" width="2.6640625" style="71" customWidth="1"/>
    <col min="15138" max="15138" width="19.6640625" style="71" customWidth="1"/>
    <col min="15139" max="15156" width="8.6640625" style="71" customWidth="1"/>
    <col min="15157" max="15157" width="1.33203125" style="71" customWidth="1"/>
    <col min="15158" max="15158" width="19.83203125" style="71" customWidth="1"/>
    <col min="15159" max="15159" width="3.1640625" style="71" customWidth="1"/>
    <col min="15160" max="15160" width="3.6640625" style="71" customWidth="1"/>
    <col min="15161" max="15161" width="1.83203125" style="71" customWidth="1"/>
    <col min="15162" max="15162" width="0.83203125" style="71" customWidth="1"/>
    <col min="15163" max="15163" width="3.6640625" style="71" customWidth="1"/>
    <col min="15164" max="15164" width="2.33203125" style="71" customWidth="1"/>
    <col min="15165" max="15165" width="1.33203125" style="71" customWidth="1"/>
    <col min="15166" max="15166" width="2.6640625" style="71" customWidth="1"/>
    <col min="15167" max="15167" width="19.6640625" style="71" customWidth="1"/>
    <col min="15168" max="15185" width="8.6640625" style="71" customWidth="1"/>
    <col min="15186" max="15186" width="1.33203125" style="71" customWidth="1"/>
    <col min="15187" max="15187" width="19.83203125" style="71" customWidth="1"/>
    <col min="15188" max="15188" width="3.1640625" style="71" customWidth="1"/>
    <col min="15189" max="15189" width="3.6640625" style="71" customWidth="1"/>
    <col min="15190" max="15190" width="1.83203125" style="71" customWidth="1"/>
    <col min="15191" max="15191" width="0.83203125" style="71" customWidth="1"/>
    <col min="15192" max="15192" width="3.6640625" style="71" customWidth="1"/>
    <col min="15193" max="15193" width="2.33203125" style="71" customWidth="1"/>
    <col min="15194" max="15194" width="1.33203125" style="71" customWidth="1"/>
    <col min="15195" max="15195" width="2.6640625" style="71" customWidth="1"/>
    <col min="15196" max="15196" width="19.6640625" style="71" customWidth="1"/>
    <col min="15197" max="15214" width="8.6640625" style="71" customWidth="1"/>
    <col min="15215" max="15215" width="1.33203125" style="71" customWidth="1"/>
    <col min="15216" max="15216" width="19.83203125" style="71" customWidth="1"/>
    <col min="15217" max="15217" width="3.1640625" style="71" customWidth="1"/>
    <col min="15218" max="15218" width="3.6640625" style="71" customWidth="1"/>
    <col min="15219" max="15219" width="1.83203125" style="71" customWidth="1"/>
    <col min="15220" max="15359" width="11.83203125" style="71"/>
    <col min="15360" max="15360" width="0.83203125" style="71" customWidth="1"/>
    <col min="15361" max="15361" width="3.6640625" style="71" customWidth="1"/>
    <col min="15362" max="15362" width="2.33203125" style="71" customWidth="1"/>
    <col min="15363" max="15363" width="1.33203125" style="71" customWidth="1"/>
    <col min="15364" max="15364" width="2.6640625" style="71" customWidth="1"/>
    <col min="15365" max="15365" width="19.6640625" style="71" customWidth="1"/>
    <col min="15366" max="15383" width="8.6640625" style="71" customWidth="1"/>
    <col min="15384" max="15384" width="1.33203125" style="71" customWidth="1"/>
    <col min="15385" max="15385" width="19.83203125" style="71" customWidth="1"/>
    <col min="15386" max="15386" width="3.1640625" style="71" customWidth="1"/>
    <col min="15387" max="15387" width="3.6640625" style="71" customWidth="1"/>
    <col min="15388" max="15388" width="1.83203125" style="71" customWidth="1"/>
    <col min="15389" max="15389" width="0.83203125" style="71" customWidth="1"/>
    <col min="15390" max="15390" width="3.6640625" style="71" customWidth="1"/>
    <col min="15391" max="15391" width="2.33203125" style="71" customWidth="1"/>
    <col min="15392" max="15392" width="1.33203125" style="71" customWidth="1"/>
    <col min="15393" max="15393" width="2.6640625" style="71" customWidth="1"/>
    <col min="15394" max="15394" width="19.6640625" style="71" customWidth="1"/>
    <col min="15395" max="15412" width="8.6640625" style="71" customWidth="1"/>
    <col min="15413" max="15413" width="1.33203125" style="71" customWidth="1"/>
    <col min="15414" max="15414" width="19.83203125" style="71" customWidth="1"/>
    <col min="15415" max="15415" width="3.1640625" style="71" customWidth="1"/>
    <col min="15416" max="15416" width="3.6640625" style="71" customWidth="1"/>
    <col min="15417" max="15417" width="1.83203125" style="71" customWidth="1"/>
    <col min="15418" max="15418" width="0.83203125" style="71" customWidth="1"/>
    <col min="15419" max="15419" width="3.6640625" style="71" customWidth="1"/>
    <col min="15420" max="15420" width="2.33203125" style="71" customWidth="1"/>
    <col min="15421" max="15421" width="1.33203125" style="71" customWidth="1"/>
    <col min="15422" max="15422" width="2.6640625" style="71" customWidth="1"/>
    <col min="15423" max="15423" width="19.6640625" style="71" customWidth="1"/>
    <col min="15424" max="15441" width="8.6640625" style="71" customWidth="1"/>
    <col min="15442" max="15442" width="1.33203125" style="71" customWidth="1"/>
    <col min="15443" max="15443" width="19.83203125" style="71" customWidth="1"/>
    <col min="15444" max="15444" width="3.1640625" style="71" customWidth="1"/>
    <col min="15445" max="15445" width="3.6640625" style="71" customWidth="1"/>
    <col min="15446" max="15446" width="1.83203125" style="71" customWidth="1"/>
    <col min="15447" max="15447" width="0.83203125" style="71" customWidth="1"/>
    <col min="15448" max="15448" width="3.6640625" style="71" customWidth="1"/>
    <col min="15449" max="15449" width="2.33203125" style="71" customWidth="1"/>
    <col min="15450" max="15450" width="1.33203125" style="71" customWidth="1"/>
    <col min="15451" max="15451" width="2.6640625" style="71" customWidth="1"/>
    <col min="15452" max="15452" width="19.6640625" style="71" customWidth="1"/>
    <col min="15453" max="15470" width="8.6640625" style="71" customWidth="1"/>
    <col min="15471" max="15471" width="1.33203125" style="71" customWidth="1"/>
    <col min="15472" max="15472" width="19.83203125" style="71" customWidth="1"/>
    <col min="15473" max="15473" width="3.1640625" style="71" customWidth="1"/>
    <col min="15474" max="15474" width="3.6640625" style="71" customWidth="1"/>
    <col min="15475" max="15475" width="1.83203125" style="71" customWidth="1"/>
    <col min="15476" max="15615" width="11.83203125" style="71"/>
    <col min="15616" max="15616" width="0.83203125" style="71" customWidth="1"/>
    <col min="15617" max="15617" width="3.6640625" style="71" customWidth="1"/>
    <col min="15618" max="15618" width="2.33203125" style="71" customWidth="1"/>
    <col min="15619" max="15619" width="1.33203125" style="71" customWidth="1"/>
    <col min="15620" max="15620" width="2.6640625" style="71" customWidth="1"/>
    <col min="15621" max="15621" width="19.6640625" style="71" customWidth="1"/>
    <col min="15622" max="15639" width="8.6640625" style="71" customWidth="1"/>
    <col min="15640" max="15640" width="1.33203125" style="71" customWidth="1"/>
    <col min="15641" max="15641" width="19.83203125" style="71" customWidth="1"/>
    <col min="15642" max="15642" width="3.1640625" style="71" customWidth="1"/>
    <col min="15643" max="15643" width="3.6640625" style="71" customWidth="1"/>
    <col min="15644" max="15644" width="1.83203125" style="71" customWidth="1"/>
    <col min="15645" max="15645" width="0.83203125" style="71" customWidth="1"/>
    <col min="15646" max="15646" width="3.6640625" style="71" customWidth="1"/>
    <col min="15647" max="15647" width="2.33203125" style="71" customWidth="1"/>
    <col min="15648" max="15648" width="1.33203125" style="71" customWidth="1"/>
    <col min="15649" max="15649" width="2.6640625" style="71" customWidth="1"/>
    <col min="15650" max="15650" width="19.6640625" style="71" customWidth="1"/>
    <col min="15651" max="15668" width="8.6640625" style="71" customWidth="1"/>
    <col min="15669" max="15669" width="1.33203125" style="71" customWidth="1"/>
    <col min="15670" max="15670" width="19.83203125" style="71" customWidth="1"/>
    <col min="15671" max="15671" width="3.1640625" style="71" customWidth="1"/>
    <col min="15672" max="15672" width="3.6640625" style="71" customWidth="1"/>
    <col min="15673" max="15673" width="1.83203125" style="71" customWidth="1"/>
    <col min="15674" max="15674" width="0.83203125" style="71" customWidth="1"/>
    <col min="15675" max="15675" width="3.6640625" style="71" customWidth="1"/>
    <col min="15676" max="15676" width="2.33203125" style="71" customWidth="1"/>
    <col min="15677" max="15677" width="1.33203125" style="71" customWidth="1"/>
    <col min="15678" max="15678" width="2.6640625" style="71" customWidth="1"/>
    <col min="15679" max="15679" width="19.6640625" style="71" customWidth="1"/>
    <col min="15680" max="15697" width="8.6640625" style="71" customWidth="1"/>
    <col min="15698" max="15698" width="1.33203125" style="71" customWidth="1"/>
    <col min="15699" max="15699" width="19.83203125" style="71" customWidth="1"/>
    <col min="15700" max="15700" width="3.1640625" style="71" customWidth="1"/>
    <col min="15701" max="15701" width="3.6640625" style="71" customWidth="1"/>
    <col min="15702" max="15702" width="1.83203125" style="71" customWidth="1"/>
    <col min="15703" max="15703" width="0.83203125" style="71" customWidth="1"/>
    <col min="15704" max="15704" width="3.6640625" style="71" customWidth="1"/>
    <col min="15705" max="15705" width="2.33203125" style="71" customWidth="1"/>
    <col min="15706" max="15706" width="1.33203125" style="71" customWidth="1"/>
    <col min="15707" max="15707" width="2.6640625" style="71" customWidth="1"/>
    <col min="15708" max="15708" width="19.6640625" style="71" customWidth="1"/>
    <col min="15709" max="15726" width="8.6640625" style="71" customWidth="1"/>
    <col min="15727" max="15727" width="1.33203125" style="71" customWidth="1"/>
    <col min="15728" max="15728" width="19.83203125" style="71" customWidth="1"/>
    <col min="15729" max="15729" width="3.1640625" style="71" customWidth="1"/>
    <col min="15730" max="15730" width="3.6640625" style="71" customWidth="1"/>
    <col min="15731" max="15731" width="1.83203125" style="71" customWidth="1"/>
    <col min="15732" max="15871" width="11.83203125" style="71"/>
    <col min="15872" max="15872" width="0.83203125" style="71" customWidth="1"/>
    <col min="15873" max="15873" width="3.6640625" style="71" customWidth="1"/>
    <col min="15874" max="15874" width="2.33203125" style="71" customWidth="1"/>
    <col min="15875" max="15875" width="1.33203125" style="71" customWidth="1"/>
    <col min="15876" max="15876" width="2.6640625" style="71" customWidth="1"/>
    <col min="15877" max="15877" width="19.6640625" style="71" customWidth="1"/>
    <col min="15878" max="15895" width="8.6640625" style="71" customWidth="1"/>
    <col min="15896" max="15896" width="1.33203125" style="71" customWidth="1"/>
    <col min="15897" max="15897" width="19.83203125" style="71" customWidth="1"/>
    <col min="15898" max="15898" width="3.1640625" style="71" customWidth="1"/>
    <col min="15899" max="15899" width="3.6640625" style="71" customWidth="1"/>
    <col min="15900" max="15900" width="1.83203125" style="71" customWidth="1"/>
    <col min="15901" max="15901" width="0.83203125" style="71" customWidth="1"/>
    <col min="15902" max="15902" width="3.6640625" style="71" customWidth="1"/>
    <col min="15903" max="15903" width="2.33203125" style="71" customWidth="1"/>
    <col min="15904" max="15904" width="1.33203125" style="71" customWidth="1"/>
    <col min="15905" max="15905" width="2.6640625" style="71" customWidth="1"/>
    <col min="15906" max="15906" width="19.6640625" style="71" customWidth="1"/>
    <col min="15907" max="15924" width="8.6640625" style="71" customWidth="1"/>
    <col min="15925" max="15925" width="1.33203125" style="71" customWidth="1"/>
    <col min="15926" max="15926" width="19.83203125" style="71" customWidth="1"/>
    <col min="15927" max="15927" width="3.1640625" style="71" customWidth="1"/>
    <col min="15928" max="15928" width="3.6640625" style="71" customWidth="1"/>
    <col min="15929" max="15929" width="1.83203125" style="71" customWidth="1"/>
    <col min="15930" max="15930" width="0.83203125" style="71" customWidth="1"/>
    <col min="15931" max="15931" width="3.6640625" style="71" customWidth="1"/>
    <col min="15932" max="15932" width="2.33203125" style="71" customWidth="1"/>
    <col min="15933" max="15933" width="1.33203125" style="71" customWidth="1"/>
    <col min="15934" max="15934" width="2.6640625" style="71" customWidth="1"/>
    <col min="15935" max="15935" width="19.6640625" style="71" customWidth="1"/>
    <col min="15936" max="15953" width="8.6640625" style="71" customWidth="1"/>
    <col min="15954" max="15954" width="1.33203125" style="71" customWidth="1"/>
    <col min="15955" max="15955" width="19.83203125" style="71" customWidth="1"/>
    <col min="15956" max="15956" width="3.1640625" style="71" customWidth="1"/>
    <col min="15957" max="15957" width="3.6640625" style="71" customWidth="1"/>
    <col min="15958" max="15958" width="1.83203125" style="71" customWidth="1"/>
    <col min="15959" max="15959" width="0.83203125" style="71" customWidth="1"/>
    <col min="15960" max="15960" width="3.6640625" style="71" customWidth="1"/>
    <col min="15961" max="15961" width="2.33203125" style="71" customWidth="1"/>
    <col min="15962" max="15962" width="1.33203125" style="71" customWidth="1"/>
    <col min="15963" max="15963" width="2.6640625" style="71" customWidth="1"/>
    <col min="15964" max="15964" width="19.6640625" style="71" customWidth="1"/>
    <col min="15965" max="15982" width="8.6640625" style="71" customWidth="1"/>
    <col min="15983" max="15983" width="1.33203125" style="71" customWidth="1"/>
    <col min="15984" max="15984" width="19.83203125" style="71" customWidth="1"/>
    <col min="15985" max="15985" width="3.1640625" style="71" customWidth="1"/>
    <col min="15986" max="15986" width="3.6640625" style="71" customWidth="1"/>
    <col min="15987" max="15987" width="1.83203125" style="71" customWidth="1"/>
    <col min="15988" max="16127" width="11.83203125" style="71"/>
    <col min="16128" max="16128" width="0.83203125" style="71" customWidth="1"/>
    <col min="16129" max="16129" width="3.6640625" style="71" customWidth="1"/>
    <col min="16130" max="16130" width="2.33203125" style="71" customWidth="1"/>
    <col min="16131" max="16131" width="1.33203125" style="71" customWidth="1"/>
    <col min="16132" max="16132" width="2.6640625" style="71" customWidth="1"/>
    <col min="16133" max="16133" width="19.6640625" style="71" customWidth="1"/>
    <col min="16134" max="16151" width="8.6640625" style="71" customWidth="1"/>
    <col min="16152" max="16152" width="1.33203125" style="71" customWidth="1"/>
    <col min="16153" max="16153" width="19.83203125" style="71" customWidth="1"/>
    <col min="16154" max="16154" width="3.1640625" style="71" customWidth="1"/>
    <col min="16155" max="16155" width="3.6640625" style="71" customWidth="1"/>
    <col min="16156" max="16156" width="1.83203125" style="71" customWidth="1"/>
    <col min="16157" max="16157" width="0.83203125" style="71" customWidth="1"/>
    <col min="16158" max="16158" width="3.6640625" style="71" customWidth="1"/>
    <col min="16159" max="16159" width="2.33203125" style="71" customWidth="1"/>
    <col min="16160" max="16160" width="1.33203125" style="71" customWidth="1"/>
    <col min="16161" max="16161" width="2.6640625" style="71" customWidth="1"/>
    <col min="16162" max="16162" width="19.6640625" style="71" customWidth="1"/>
    <col min="16163" max="16180" width="8.6640625" style="71" customWidth="1"/>
    <col min="16181" max="16181" width="1.33203125" style="71" customWidth="1"/>
    <col min="16182" max="16182" width="19.83203125" style="71" customWidth="1"/>
    <col min="16183" max="16183" width="3.1640625" style="71" customWidth="1"/>
    <col min="16184" max="16184" width="3.6640625" style="71" customWidth="1"/>
    <col min="16185" max="16185" width="1.83203125" style="71" customWidth="1"/>
    <col min="16186" max="16186" width="0.83203125" style="71" customWidth="1"/>
    <col min="16187" max="16187" width="3.6640625" style="71" customWidth="1"/>
    <col min="16188" max="16188" width="2.33203125" style="71" customWidth="1"/>
    <col min="16189" max="16189" width="1.33203125" style="71" customWidth="1"/>
    <col min="16190" max="16190" width="2.6640625" style="71" customWidth="1"/>
    <col min="16191" max="16191" width="19.6640625" style="71" customWidth="1"/>
    <col min="16192" max="16209" width="8.6640625" style="71" customWidth="1"/>
    <col min="16210" max="16210" width="1.33203125" style="71" customWidth="1"/>
    <col min="16211" max="16211" width="19.83203125" style="71" customWidth="1"/>
    <col min="16212" max="16212" width="3.1640625" style="71" customWidth="1"/>
    <col min="16213" max="16213" width="3.6640625" style="71" customWidth="1"/>
    <col min="16214" max="16214" width="1.83203125" style="71" customWidth="1"/>
    <col min="16215" max="16215" width="0.83203125" style="71" customWidth="1"/>
    <col min="16216" max="16216" width="3.6640625" style="71" customWidth="1"/>
    <col min="16217" max="16217" width="2.33203125" style="71" customWidth="1"/>
    <col min="16218" max="16218" width="1.33203125" style="71" customWidth="1"/>
    <col min="16219" max="16219" width="2.6640625" style="71" customWidth="1"/>
    <col min="16220" max="16220" width="19.6640625" style="71" customWidth="1"/>
    <col min="16221" max="16238" width="8.6640625" style="71" customWidth="1"/>
    <col min="16239" max="16239" width="1.33203125" style="71" customWidth="1"/>
    <col min="16240" max="16240" width="19.83203125" style="71" customWidth="1"/>
    <col min="16241" max="16241" width="3.1640625" style="71" customWidth="1"/>
    <col min="16242" max="16242" width="3.6640625" style="71" customWidth="1"/>
    <col min="16243" max="16243" width="1.83203125" style="71" customWidth="1"/>
    <col min="16244" max="16384" width="11.83203125" style="71"/>
  </cols>
  <sheetData>
    <row r="1" spans="1:115" s="69" customFormat="1" ht="19.5" customHeight="1">
      <c r="A1" s="527" t="s">
        <v>342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8" t="s">
        <v>608</v>
      </c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7" t="s">
        <v>342</v>
      </c>
      <c r="AD1" s="527"/>
      <c r="AE1" s="527"/>
      <c r="AF1" s="527"/>
      <c r="AG1" s="527"/>
      <c r="AH1" s="527"/>
      <c r="AI1" s="527"/>
      <c r="AJ1" s="527"/>
      <c r="AK1" s="527"/>
      <c r="AL1" s="527"/>
      <c r="AM1" s="527"/>
      <c r="AN1" s="527"/>
      <c r="AO1" s="527"/>
      <c r="AP1" s="527"/>
      <c r="AQ1" s="527"/>
      <c r="AR1" s="528" t="s">
        <v>609</v>
      </c>
      <c r="AS1" s="528"/>
      <c r="AT1" s="528"/>
      <c r="AU1" s="528"/>
      <c r="AV1" s="528"/>
      <c r="AW1" s="528"/>
      <c r="AX1" s="528"/>
      <c r="AY1" s="528"/>
      <c r="AZ1" s="528"/>
      <c r="BA1" s="528"/>
      <c r="BB1" s="528"/>
      <c r="BC1" s="528"/>
      <c r="BD1" s="528"/>
      <c r="BE1" s="528"/>
      <c r="BF1" s="527" t="s">
        <v>342</v>
      </c>
      <c r="BG1" s="527"/>
      <c r="BH1" s="527"/>
      <c r="BI1" s="527"/>
      <c r="BJ1" s="527"/>
      <c r="BK1" s="527"/>
      <c r="BL1" s="527"/>
      <c r="BM1" s="527"/>
      <c r="BN1" s="527"/>
      <c r="BO1" s="527"/>
      <c r="BP1" s="527"/>
      <c r="BQ1" s="527"/>
      <c r="BR1" s="527"/>
      <c r="BS1" s="527"/>
      <c r="BT1" s="527"/>
      <c r="BU1" s="528" t="s">
        <v>606</v>
      </c>
      <c r="BV1" s="528"/>
      <c r="BW1" s="528"/>
      <c r="BX1" s="528"/>
      <c r="BY1" s="528"/>
      <c r="BZ1" s="528"/>
      <c r="CA1" s="528"/>
      <c r="CB1" s="528"/>
      <c r="CC1" s="528"/>
      <c r="CD1" s="528"/>
      <c r="CE1" s="528"/>
      <c r="CF1" s="528"/>
      <c r="CG1" s="528"/>
      <c r="CH1" s="528"/>
      <c r="CI1" s="527" t="s">
        <v>342</v>
      </c>
      <c r="CJ1" s="527"/>
      <c r="CK1" s="527"/>
      <c r="CL1" s="527"/>
      <c r="CM1" s="527"/>
      <c r="CN1" s="527"/>
      <c r="CO1" s="527"/>
      <c r="CP1" s="527"/>
      <c r="CQ1" s="527"/>
      <c r="CR1" s="527"/>
      <c r="CS1" s="527"/>
      <c r="CT1" s="527"/>
      <c r="CU1" s="527"/>
      <c r="CV1" s="527"/>
      <c r="CW1" s="527"/>
      <c r="CX1" s="528" t="s">
        <v>607</v>
      </c>
      <c r="CY1" s="528"/>
      <c r="CZ1" s="528"/>
      <c r="DA1" s="528"/>
      <c r="DB1" s="528"/>
      <c r="DC1" s="528"/>
      <c r="DD1" s="528"/>
      <c r="DE1" s="528"/>
      <c r="DF1" s="528"/>
      <c r="DG1" s="528"/>
      <c r="DH1" s="528"/>
      <c r="DI1" s="528"/>
      <c r="DJ1" s="528"/>
      <c r="DK1" s="528"/>
    </row>
    <row r="2" spans="1:115" ht="17.25" customHeight="1">
      <c r="Z2" s="271"/>
      <c r="AA2" s="416" t="s">
        <v>580</v>
      </c>
      <c r="AB2" s="72"/>
      <c r="BE2" s="72" t="s">
        <v>229</v>
      </c>
      <c r="CH2" s="72" t="s">
        <v>229</v>
      </c>
      <c r="DK2" s="72" t="s">
        <v>229</v>
      </c>
    </row>
    <row r="3" spans="1:115" s="183" customFormat="1" ht="11.25" customHeight="1">
      <c r="A3" s="617" t="s">
        <v>581</v>
      </c>
      <c r="B3" s="530"/>
      <c r="C3" s="530"/>
      <c r="D3" s="530"/>
      <c r="E3" s="530"/>
      <c r="F3" s="530"/>
      <c r="G3" s="563" t="s">
        <v>343</v>
      </c>
      <c r="H3" s="564"/>
      <c r="I3" s="564"/>
      <c r="J3" s="564"/>
      <c r="K3" s="564"/>
      <c r="L3" s="565"/>
      <c r="M3" s="612" t="s">
        <v>344</v>
      </c>
      <c r="N3" s="613"/>
      <c r="O3" s="613"/>
      <c r="P3" s="614"/>
      <c r="Q3" s="614"/>
      <c r="R3" s="615"/>
      <c r="S3" s="563" t="s">
        <v>121</v>
      </c>
      <c r="T3" s="564"/>
      <c r="U3" s="564"/>
      <c r="V3" s="564"/>
      <c r="W3" s="564"/>
      <c r="X3" s="564"/>
      <c r="Y3" s="618"/>
      <c r="Z3" s="567"/>
      <c r="AA3" s="567"/>
      <c r="AB3" s="567"/>
      <c r="AC3" s="617" t="s">
        <v>581</v>
      </c>
      <c r="AD3" s="530"/>
      <c r="AE3" s="530"/>
      <c r="AF3" s="530"/>
      <c r="AG3" s="530"/>
      <c r="AH3" s="530"/>
      <c r="AI3" s="563" t="s">
        <v>343</v>
      </c>
      <c r="AJ3" s="564"/>
      <c r="AK3" s="564"/>
      <c r="AL3" s="564"/>
      <c r="AM3" s="564"/>
      <c r="AN3" s="565"/>
      <c r="AO3" s="612" t="s">
        <v>344</v>
      </c>
      <c r="AP3" s="613"/>
      <c r="AQ3" s="613"/>
      <c r="AR3" s="614"/>
      <c r="AS3" s="614"/>
      <c r="AT3" s="615"/>
      <c r="AU3" s="563" t="s">
        <v>121</v>
      </c>
      <c r="AV3" s="564"/>
      <c r="AW3" s="564"/>
      <c r="AX3" s="564"/>
      <c r="AY3" s="564"/>
      <c r="AZ3" s="565"/>
      <c r="BA3" s="566" t="s">
        <v>200</v>
      </c>
      <c r="BB3" s="567"/>
      <c r="BC3" s="567"/>
      <c r="BD3" s="567"/>
      <c r="BE3" s="567"/>
      <c r="BF3" s="617" t="s">
        <v>581</v>
      </c>
      <c r="BG3" s="530"/>
      <c r="BH3" s="530"/>
      <c r="BI3" s="530"/>
      <c r="BJ3" s="530"/>
      <c r="BK3" s="530"/>
      <c r="BL3" s="563" t="s">
        <v>343</v>
      </c>
      <c r="BM3" s="564"/>
      <c r="BN3" s="564"/>
      <c r="BO3" s="564"/>
      <c r="BP3" s="564"/>
      <c r="BQ3" s="565"/>
      <c r="BR3" s="612" t="s">
        <v>344</v>
      </c>
      <c r="BS3" s="613"/>
      <c r="BT3" s="613"/>
      <c r="BU3" s="614"/>
      <c r="BV3" s="614"/>
      <c r="BW3" s="615"/>
      <c r="BX3" s="563" t="s">
        <v>121</v>
      </c>
      <c r="BY3" s="564"/>
      <c r="BZ3" s="564"/>
      <c r="CA3" s="564"/>
      <c r="CB3" s="564"/>
      <c r="CC3" s="565"/>
      <c r="CD3" s="616" t="s">
        <v>581</v>
      </c>
      <c r="CE3" s="567"/>
      <c r="CF3" s="567"/>
      <c r="CG3" s="567"/>
      <c r="CH3" s="567"/>
      <c r="CI3" s="617" t="s">
        <v>581</v>
      </c>
      <c r="CJ3" s="530"/>
      <c r="CK3" s="530"/>
      <c r="CL3" s="530"/>
      <c r="CM3" s="530"/>
      <c r="CN3" s="530"/>
      <c r="CO3" s="563" t="s">
        <v>343</v>
      </c>
      <c r="CP3" s="564"/>
      <c r="CQ3" s="564"/>
      <c r="CR3" s="564"/>
      <c r="CS3" s="564"/>
      <c r="CT3" s="565"/>
      <c r="CU3" s="612" t="s">
        <v>344</v>
      </c>
      <c r="CV3" s="613"/>
      <c r="CW3" s="613"/>
      <c r="CX3" s="614"/>
      <c r="CY3" s="614"/>
      <c r="CZ3" s="615"/>
      <c r="DA3" s="563" t="s">
        <v>121</v>
      </c>
      <c r="DB3" s="564"/>
      <c r="DC3" s="564"/>
      <c r="DD3" s="564"/>
      <c r="DE3" s="564"/>
      <c r="DF3" s="565"/>
      <c r="DG3" s="566" t="s">
        <v>200</v>
      </c>
      <c r="DH3" s="567"/>
      <c r="DI3" s="567"/>
      <c r="DJ3" s="567"/>
      <c r="DK3" s="567"/>
    </row>
    <row r="4" spans="1:115" s="183" customFormat="1" ht="39.75" customHeight="1">
      <c r="A4" s="533"/>
      <c r="B4" s="534"/>
      <c r="C4" s="534"/>
      <c r="D4" s="534"/>
      <c r="E4" s="534"/>
      <c r="F4" s="534"/>
      <c r="G4" s="476" t="s">
        <v>598</v>
      </c>
      <c r="H4" s="180" t="s">
        <v>345</v>
      </c>
      <c r="I4" s="180" t="s">
        <v>346</v>
      </c>
      <c r="J4" s="152" t="s">
        <v>347</v>
      </c>
      <c r="K4" s="152" t="s">
        <v>599</v>
      </c>
      <c r="L4" s="198" t="s">
        <v>348</v>
      </c>
      <c r="M4" s="476" t="s">
        <v>598</v>
      </c>
      <c r="N4" s="180" t="s">
        <v>345</v>
      </c>
      <c r="O4" s="180" t="s">
        <v>346</v>
      </c>
      <c r="P4" s="199" t="s">
        <v>347</v>
      </c>
      <c r="Q4" s="152" t="s">
        <v>599</v>
      </c>
      <c r="R4" s="198" t="s">
        <v>348</v>
      </c>
      <c r="S4" s="476" t="s">
        <v>598</v>
      </c>
      <c r="T4" s="180" t="s">
        <v>345</v>
      </c>
      <c r="U4" s="180" t="s">
        <v>346</v>
      </c>
      <c r="V4" s="152" t="s">
        <v>347</v>
      </c>
      <c r="W4" s="152" t="s">
        <v>599</v>
      </c>
      <c r="X4" s="198" t="s">
        <v>348</v>
      </c>
      <c r="Y4" s="570"/>
      <c r="Z4" s="571"/>
      <c r="AA4" s="571"/>
      <c r="AB4" s="571"/>
      <c r="AC4" s="533"/>
      <c r="AD4" s="534"/>
      <c r="AE4" s="534"/>
      <c r="AF4" s="534"/>
      <c r="AG4" s="534"/>
      <c r="AH4" s="534"/>
      <c r="AI4" s="476" t="s">
        <v>602</v>
      </c>
      <c r="AJ4" s="180" t="s">
        <v>345</v>
      </c>
      <c r="AK4" s="180" t="s">
        <v>346</v>
      </c>
      <c r="AL4" s="152" t="s">
        <v>347</v>
      </c>
      <c r="AM4" s="152" t="s">
        <v>599</v>
      </c>
      <c r="AN4" s="198" t="s">
        <v>348</v>
      </c>
      <c r="AO4" s="476" t="s">
        <v>598</v>
      </c>
      <c r="AP4" s="180" t="s">
        <v>345</v>
      </c>
      <c r="AQ4" s="180" t="s">
        <v>346</v>
      </c>
      <c r="AR4" s="199" t="s">
        <v>347</v>
      </c>
      <c r="AS4" s="152" t="s">
        <v>599</v>
      </c>
      <c r="AT4" s="198" t="s">
        <v>348</v>
      </c>
      <c r="AU4" s="476" t="s">
        <v>598</v>
      </c>
      <c r="AV4" s="180" t="s">
        <v>345</v>
      </c>
      <c r="AW4" s="180" t="s">
        <v>346</v>
      </c>
      <c r="AX4" s="152" t="s">
        <v>347</v>
      </c>
      <c r="AY4" s="152" t="s">
        <v>599</v>
      </c>
      <c r="AZ4" s="198" t="s">
        <v>348</v>
      </c>
      <c r="BA4" s="570"/>
      <c r="BB4" s="571"/>
      <c r="BC4" s="571"/>
      <c r="BD4" s="571"/>
      <c r="BE4" s="571"/>
      <c r="BF4" s="533"/>
      <c r="BG4" s="534"/>
      <c r="BH4" s="534"/>
      <c r="BI4" s="534"/>
      <c r="BJ4" s="534"/>
      <c r="BK4" s="534"/>
      <c r="BL4" s="476" t="s">
        <v>598</v>
      </c>
      <c r="BM4" s="180" t="s">
        <v>345</v>
      </c>
      <c r="BN4" s="180" t="s">
        <v>346</v>
      </c>
      <c r="BO4" s="152" t="s">
        <v>347</v>
      </c>
      <c r="BP4" s="152" t="s">
        <v>599</v>
      </c>
      <c r="BQ4" s="198" t="s">
        <v>348</v>
      </c>
      <c r="BR4" s="476" t="s">
        <v>598</v>
      </c>
      <c r="BS4" s="180" t="s">
        <v>345</v>
      </c>
      <c r="BT4" s="180" t="s">
        <v>346</v>
      </c>
      <c r="BU4" s="199" t="s">
        <v>347</v>
      </c>
      <c r="BV4" s="152" t="s">
        <v>599</v>
      </c>
      <c r="BW4" s="198" t="s">
        <v>348</v>
      </c>
      <c r="BX4" s="476" t="s">
        <v>598</v>
      </c>
      <c r="BY4" s="180" t="s">
        <v>345</v>
      </c>
      <c r="BZ4" s="180" t="s">
        <v>346</v>
      </c>
      <c r="CA4" s="152" t="s">
        <v>347</v>
      </c>
      <c r="CB4" s="152" t="s">
        <v>599</v>
      </c>
      <c r="CC4" s="198" t="s">
        <v>348</v>
      </c>
      <c r="CD4" s="570"/>
      <c r="CE4" s="571"/>
      <c r="CF4" s="571"/>
      <c r="CG4" s="571"/>
      <c r="CH4" s="571"/>
      <c r="CI4" s="533"/>
      <c r="CJ4" s="534"/>
      <c r="CK4" s="534"/>
      <c r="CL4" s="534"/>
      <c r="CM4" s="534"/>
      <c r="CN4" s="534"/>
      <c r="CO4" s="476" t="s">
        <v>598</v>
      </c>
      <c r="CP4" s="180" t="s">
        <v>345</v>
      </c>
      <c r="CQ4" s="180" t="s">
        <v>346</v>
      </c>
      <c r="CR4" s="152" t="s">
        <v>347</v>
      </c>
      <c r="CS4" s="152" t="s">
        <v>599</v>
      </c>
      <c r="CT4" s="198" t="s">
        <v>348</v>
      </c>
      <c r="CU4" s="476" t="s">
        <v>598</v>
      </c>
      <c r="CV4" s="180" t="s">
        <v>345</v>
      </c>
      <c r="CW4" s="180" t="s">
        <v>346</v>
      </c>
      <c r="CX4" s="199" t="s">
        <v>347</v>
      </c>
      <c r="CY4" s="152" t="s">
        <v>599</v>
      </c>
      <c r="CZ4" s="198" t="s">
        <v>348</v>
      </c>
      <c r="DA4" s="476" t="s">
        <v>598</v>
      </c>
      <c r="DB4" s="180" t="s">
        <v>345</v>
      </c>
      <c r="DC4" s="180" t="s">
        <v>346</v>
      </c>
      <c r="DD4" s="152" t="s">
        <v>347</v>
      </c>
      <c r="DE4" s="152" t="s">
        <v>599</v>
      </c>
      <c r="DF4" s="198" t="s">
        <v>348</v>
      </c>
      <c r="DG4" s="570"/>
      <c r="DH4" s="571"/>
      <c r="DI4" s="571"/>
      <c r="DJ4" s="571"/>
      <c r="DK4" s="571"/>
    </row>
    <row r="5" spans="1:115" s="79" customFormat="1" ht="4.5" customHeight="1">
      <c r="A5" s="76"/>
      <c r="B5" s="76"/>
      <c r="C5" s="76"/>
      <c r="D5" s="77"/>
      <c r="E5" s="77"/>
      <c r="F5" s="77"/>
      <c r="G5" s="78"/>
      <c r="P5" s="200"/>
      <c r="Q5" s="200"/>
      <c r="R5" s="200"/>
      <c r="S5" s="200"/>
      <c r="T5" s="200"/>
      <c r="U5" s="200"/>
      <c r="V5" s="200"/>
      <c r="W5" s="200"/>
      <c r="X5" s="200"/>
      <c r="Y5" s="121"/>
      <c r="Z5" s="122"/>
      <c r="AA5" s="122"/>
      <c r="AB5" s="122"/>
      <c r="AC5" s="76"/>
      <c r="AD5" s="76"/>
      <c r="AE5" s="76"/>
      <c r="AF5" s="77"/>
      <c r="AG5" s="77"/>
      <c r="AH5" s="77"/>
      <c r="AI5" s="78"/>
      <c r="AR5" s="200"/>
      <c r="AS5" s="200"/>
      <c r="AT5" s="200"/>
      <c r="AU5" s="200"/>
      <c r="AV5" s="200"/>
      <c r="AW5" s="200"/>
      <c r="AX5" s="200"/>
      <c r="AY5" s="200"/>
      <c r="AZ5" s="200"/>
      <c r="BA5" s="121"/>
      <c r="BB5" s="122"/>
      <c r="BC5" s="122"/>
      <c r="BD5" s="122"/>
      <c r="BE5" s="122"/>
      <c r="BF5" s="76"/>
      <c r="BG5" s="76"/>
      <c r="BH5" s="76"/>
      <c r="BI5" s="77"/>
      <c r="BJ5" s="77"/>
      <c r="BK5" s="77"/>
      <c r="BL5" s="78"/>
      <c r="BU5" s="200"/>
      <c r="BV5" s="200"/>
      <c r="BW5" s="200"/>
      <c r="BX5" s="200"/>
      <c r="BY5" s="200"/>
      <c r="BZ5" s="200"/>
      <c r="CA5" s="200"/>
      <c r="CB5" s="200"/>
      <c r="CC5" s="200"/>
      <c r="CD5" s="121"/>
      <c r="CE5" s="122"/>
      <c r="CF5" s="122"/>
      <c r="CG5" s="122"/>
      <c r="CH5" s="122"/>
      <c r="CI5" s="76"/>
      <c r="CJ5" s="76"/>
      <c r="CK5" s="76"/>
      <c r="CL5" s="77"/>
      <c r="CM5" s="77"/>
      <c r="CN5" s="77"/>
      <c r="CO5" s="78"/>
      <c r="CX5" s="200"/>
      <c r="CY5" s="200"/>
      <c r="CZ5" s="200"/>
      <c r="DA5" s="200"/>
      <c r="DB5" s="200"/>
      <c r="DC5" s="200"/>
      <c r="DD5" s="200"/>
      <c r="DE5" s="200"/>
      <c r="DF5" s="200"/>
      <c r="DG5" s="121"/>
      <c r="DH5" s="122"/>
      <c r="DI5" s="122"/>
      <c r="DJ5" s="122"/>
      <c r="DK5" s="122"/>
    </row>
    <row r="6" spans="1:115" s="79" customFormat="1" ht="11.1" customHeight="1">
      <c r="A6" s="76"/>
      <c r="B6" s="183"/>
      <c r="C6" s="76"/>
      <c r="D6" s="610" t="s">
        <v>57</v>
      </c>
      <c r="E6" s="610"/>
      <c r="F6" s="610"/>
      <c r="G6" s="447">
        <v>85719</v>
      </c>
      <c r="H6" s="448">
        <v>60182</v>
      </c>
      <c r="I6" s="448">
        <v>3159</v>
      </c>
      <c r="J6" s="448">
        <v>2931</v>
      </c>
      <c r="K6" s="448">
        <v>7765</v>
      </c>
      <c r="L6" s="448">
        <v>7921</v>
      </c>
      <c r="M6" s="448">
        <v>44465</v>
      </c>
      <c r="N6" s="448">
        <v>30087</v>
      </c>
      <c r="O6" s="448">
        <v>2255</v>
      </c>
      <c r="P6" s="448">
        <v>2425</v>
      </c>
      <c r="Q6" s="448">
        <v>5542</v>
      </c>
      <c r="R6" s="448">
        <v>2106</v>
      </c>
      <c r="S6" s="448">
        <v>41254</v>
      </c>
      <c r="T6" s="448">
        <v>30095</v>
      </c>
      <c r="U6" s="448">
        <v>904</v>
      </c>
      <c r="V6" s="448">
        <v>506</v>
      </c>
      <c r="W6" s="448">
        <v>2223</v>
      </c>
      <c r="X6" s="449">
        <v>5815</v>
      </c>
      <c r="Y6" s="484" t="s">
        <v>57</v>
      </c>
      <c r="Z6" s="126"/>
      <c r="AA6" s="478"/>
      <c r="AB6" s="122"/>
      <c r="AC6" s="76"/>
      <c r="AD6" s="183"/>
      <c r="AE6" s="76"/>
      <c r="AF6" s="610" t="s">
        <v>57</v>
      </c>
      <c r="AG6" s="610"/>
      <c r="AH6" s="611"/>
      <c r="AI6" s="447">
        <v>77654</v>
      </c>
      <c r="AJ6" s="448">
        <v>55837</v>
      </c>
      <c r="AK6" s="448">
        <v>2967</v>
      </c>
      <c r="AL6" s="448">
        <v>2489</v>
      </c>
      <c r="AM6" s="448">
        <v>6608</v>
      </c>
      <c r="AN6" s="448">
        <v>6289</v>
      </c>
      <c r="AO6" s="448">
        <v>40300</v>
      </c>
      <c r="AP6" s="448">
        <v>27924</v>
      </c>
      <c r="AQ6" s="448">
        <v>2127</v>
      </c>
      <c r="AR6" s="448">
        <v>2037</v>
      </c>
      <c r="AS6" s="448">
        <v>4640</v>
      </c>
      <c r="AT6" s="448">
        <v>1674</v>
      </c>
      <c r="AU6" s="448">
        <v>37354</v>
      </c>
      <c r="AV6" s="448">
        <v>27913</v>
      </c>
      <c r="AW6" s="448">
        <v>840</v>
      </c>
      <c r="AX6" s="448">
        <v>452</v>
      </c>
      <c r="AY6" s="448">
        <v>1968</v>
      </c>
      <c r="AZ6" s="450">
        <v>4615</v>
      </c>
      <c r="BA6" s="441"/>
      <c r="BB6" s="442" t="s">
        <v>57</v>
      </c>
      <c r="BC6" s="126"/>
      <c r="BD6" s="183"/>
      <c r="BE6" s="122"/>
      <c r="BF6" s="76"/>
      <c r="BG6" s="183"/>
      <c r="BH6" s="76"/>
      <c r="BI6" s="610" t="s">
        <v>57</v>
      </c>
      <c r="BJ6" s="610"/>
      <c r="BK6" s="611"/>
      <c r="BL6" s="447">
        <v>6034</v>
      </c>
      <c r="BM6" s="448">
        <v>3414</v>
      </c>
      <c r="BN6" s="448">
        <v>164</v>
      </c>
      <c r="BO6" s="448">
        <v>291</v>
      </c>
      <c r="BP6" s="448">
        <v>860</v>
      </c>
      <c r="BQ6" s="448">
        <v>1077</v>
      </c>
      <c r="BR6" s="448">
        <v>3128</v>
      </c>
      <c r="BS6" s="448">
        <v>1712</v>
      </c>
      <c r="BT6" s="448">
        <v>108</v>
      </c>
      <c r="BU6" s="448">
        <v>256</v>
      </c>
      <c r="BV6" s="448">
        <v>657</v>
      </c>
      <c r="BW6" s="448">
        <v>274</v>
      </c>
      <c r="BX6" s="448">
        <v>2906</v>
      </c>
      <c r="BY6" s="448">
        <v>1702</v>
      </c>
      <c r="BZ6" s="448">
        <v>56</v>
      </c>
      <c r="CA6" s="448">
        <v>35</v>
      </c>
      <c r="CB6" s="448">
        <v>203</v>
      </c>
      <c r="CC6" s="449">
        <v>803</v>
      </c>
      <c r="CD6" s="441"/>
      <c r="CE6" s="442" t="s">
        <v>57</v>
      </c>
      <c r="CF6" s="126"/>
      <c r="CG6" s="183"/>
      <c r="CH6" s="122"/>
      <c r="CI6" s="76"/>
      <c r="CJ6" s="183"/>
      <c r="CK6" s="76"/>
      <c r="CL6" s="610" t="s">
        <v>57</v>
      </c>
      <c r="CM6" s="610"/>
      <c r="CN6" s="611"/>
      <c r="CO6" s="447">
        <v>2031</v>
      </c>
      <c r="CP6" s="448">
        <v>931</v>
      </c>
      <c r="CQ6" s="448">
        <v>28</v>
      </c>
      <c r="CR6" s="448">
        <v>151</v>
      </c>
      <c r="CS6" s="448">
        <v>297</v>
      </c>
      <c r="CT6" s="448">
        <v>555</v>
      </c>
      <c r="CU6" s="448">
        <v>1037</v>
      </c>
      <c r="CV6" s="448">
        <v>451</v>
      </c>
      <c r="CW6" s="448">
        <v>20</v>
      </c>
      <c r="CX6" s="448">
        <v>132</v>
      </c>
      <c r="CY6" s="448">
        <v>245</v>
      </c>
      <c r="CZ6" s="448">
        <v>158</v>
      </c>
      <c r="DA6" s="448">
        <v>994</v>
      </c>
      <c r="DB6" s="448">
        <v>480</v>
      </c>
      <c r="DC6" s="448">
        <v>8</v>
      </c>
      <c r="DD6" s="448">
        <v>19</v>
      </c>
      <c r="DE6" s="448">
        <v>52</v>
      </c>
      <c r="DF6" s="449">
        <v>397</v>
      </c>
      <c r="DG6" s="441"/>
      <c r="DH6" s="442" t="s">
        <v>57</v>
      </c>
      <c r="DI6" s="126"/>
      <c r="DJ6" s="183"/>
      <c r="DK6" s="122"/>
    </row>
    <row r="7" spans="1:115" s="79" customFormat="1" ht="11.1" customHeight="1">
      <c r="A7" s="76"/>
      <c r="B7" s="183"/>
      <c r="C7" s="76"/>
      <c r="D7" s="608" t="s">
        <v>349</v>
      </c>
      <c r="E7" s="608"/>
      <c r="F7" s="608"/>
      <c r="G7" s="205">
        <v>12316</v>
      </c>
      <c r="H7" s="206">
        <v>1648</v>
      </c>
      <c r="I7" s="206">
        <v>68</v>
      </c>
      <c r="J7" s="206">
        <v>1292</v>
      </c>
      <c r="K7" s="206">
        <v>3491</v>
      </c>
      <c r="L7" s="206">
        <v>5754</v>
      </c>
      <c r="M7" s="206">
        <v>6405</v>
      </c>
      <c r="N7" s="206">
        <v>760</v>
      </c>
      <c r="O7" s="206">
        <v>47</v>
      </c>
      <c r="P7" s="206">
        <v>1151</v>
      </c>
      <c r="Q7" s="206">
        <v>2888</v>
      </c>
      <c r="R7" s="206">
        <v>1521</v>
      </c>
      <c r="S7" s="206">
        <v>5911</v>
      </c>
      <c r="T7" s="206">
        <v>888</v>
      </c>
      <c r="U7" s="206">
        <v>21</v>
      </c>
      <c r="V7" s="206">
        <v>141</v>
      </c>
      <c r="W7" s="206">
        <v>603</v>
      </c>
      <c r="X7" s="207">
        <v>4233</v>
      </c>
      <c r="Y7" s="485" t="s">
        <v>205</v>
      </c>
      <c r="Z7" s="126"/>
      <c r="AA7" s="478"/>
      <c r="AB7" s="122"/>
      <c r="AC7" s="76"/>
      <c r="AD7" s="183"/>
      <c r="AE7" s="76"/>
      <c r="AF7" s="608" t="s">
        <v>349</v>
      </c>
      <c r="AG7" s="608"/>
      <c r="AH7" s="609"/>
      <c r="AI7" s="201">
        <v>9492</v>
      </c>
      <c r="AJ7" s="202">
        <v>1345</v>
      </c>
      <c r="AK7" s="202">
        <v>49</v>
      </c>
      <c r="AL7" s="202">
        <v>966</v>
      </c>
      <c r="AM7" s="202">
        <v>2719</v>
      </c>
      <c r="AN7" s="202">
        <v>4367</v>
      </c>
      <c r="AO7" s="202">
        <v>4978</v>
      </c>
      <c r="AP7" s="202">
        <v>641</v>
      </c>
      <c r="AQ7" s="202">
        <v>34</v>
      </c>
      <c r="AR7" s="202">
        <v>855</v>
      </c>
      <c r="AS7" s="202">
        <v>2258</v>
      </c>
      <c r="AT7" s="202">
        <v>1162</v>
      </c>
      <c r="AU7" s="202">
        <v>4514</v>
      </c>
      <c r="AV7" s="202">
        <v>704</v>
      </c>
      <c r="AW7" s="202">
        <v>15</v>
      </c>
      <c r="AX7" s="202">
        <v>111</v>
      </c>
      <c r="AY7" s="202">
        <v>461</v>
      </c>
      <c r="AZ7" s="207">
        <v>3205</v>
      </c>
      <c r="BA7" s="125"/>
      <c r="BB7" s="182" t="s">
        <v>205</v>
      </c>
      <c r="BC7" s="126"/>
      <c r="BD7" s="183"/>
      <c r="BE7" s="122"/>
      <c r="BF7" s="76"/>
      <c r="BG7" s="183"/>
      <c r="BH7" s="76"/>
      <c r="BI7" s="608" t="s">
        <v>349</v>
      </c>
      <c r="BJ7" s="608"/>
      <c r="BK7" s="609"/>
      <c r="BL7" s="201">
        <v>1868</v>
      </c>
      <c r="BM7" s="202">
        <v>211</v>
      </c>
      <c r="BN7" s="202">
        <v>11</v>
      </c>
      <c r="BO7" s="202">
        <v>201</v>
      </c>
      <c r="BP7" s="202">
        <v>543</v>
      </c>
      <c r="BQ7" s="202">
        <v>889</v>
      </c>
      <c r="BR7" s="202">
        <v>950</v>
      </c>
      <c r="BS7" s="202">
        <v>85</v>
      </c>
      <c r="BT7" s="202">
        <v>9</v>
      </c>
      <c r="BU7" s="202">
        <v>186</v>
      </c>
      <c r="BV7" s="202">
        <v>439</v>
      </c>
      <c r="BW7" s="202">
        <v>222</v>
      </c>
      <c r="BX7" s="202">
        <v>918</v>
      </c>
      <c r="BY7" s="202">
        <v>126</v>
      </c>
      <c r="BZ7" s="202">
        <v>2</v>
      </c>
      <c r="CA7" s="202">
        <v>15</v>
      </c>
      <c r="CB7" s="202">
        <v>104</v>
      </c>
      <c r="CC7" s="203">
        <v>667</v>
      </c>
      <c r="CD7" s="125"/>
      <c r="CE7" s="182" t="s">
        <v>205</v>
      </c>
      <c r="CF7" s="126"/>
      <c r="CG7" s="183"/>
      <c r="CH7" s="122"/>
      <c r="CI7" s="76"/>
      <c r="CJ7" s="183"/>
      <c r="CK7" s="76"/>
      <c r="CL7" s="608" t="s">
        <v>349</v>
      </c>
      <c r="CM7" s="608"/>
      <c r="CN7" s="609"/>
      <c r="CO7" s="201">
        <v>956</v>
      </c>
      <c r="CP7" s="202">
        <v>92</v>
      </c>
      <c r="CQ7" s="202">
        <v>8</v>
      </c>
      <c r="CR7" s="202">
        <v>125</v>
      </c>
      <c r="CS7" s="202">
        <v>229</v>
      </c>
      <c r="CT7" s="202">
        <v>498</v>
      </c>
      <c r="CU7" s="202">
        <v>477</v>
      </c>
      <c r="CV7" s="202">
        <v>34</v>
      </c>
      <c r="CW7" s="202">
        <v>4</v>
      </c>
      <c r="CX7" s="202">
        <v>110</v>
      </c>
      <c r="CY7" s="202">
        <v>191</v>
      </c>
      <c r="CZ7" s="202">
        <v>137</v>
      </c>
      <c r="DA7" s="202">
        <v>479</v>
      </c>
      <c r="DB7" s="202">
        <v>58</v>
      </c>
      <c r="DC7" s="202">
        <v>4</v>
      </c>
      <c r="DD7" s="202">
        <v>15</v>
      </c>
      <c r="DE7" s="202">
        <v>38</v>
      </c>
      <c r="DF7" s="203">
        <v>361</v>
      </c>
      <c r="DG7" s="125"/>
      <c r="DH7" s="182" t="s">
        <v>205</v>
      </c>
      <c r="DI7" s="126"/>
      <c r="DJ7" s="183"/>
      <c r="DK7" s="122"/>
    </row>
    <row r="8" spans="1:115" s="79" customFormat="1" ht="11.1" customHeight="1">
      <c r="A8" s="76"/>
      <c r="B8" s="183"/>
      <c r="C8" s="76"/>
      <c r="D8" s="89"/>
      <c r="E8" s="96" t="s">
        <v>290</v>
      </c>
      <c r="F8" s="89" t="s">
        <v>60</v>
      </c>
      <c r="G8" s="201">
        <v>12309</v>
      </c>
      <c r="H8" s="202">
        <v>1646</v>
      </c>
      <c r="I8" s="202">
        <v>68</v>
      </c>
      <c r="J8" s="202">
        <v>1292</v>
      </c>
      <c r="K8" s="202">
        <v>3488</v>
      </c>
      <c r="L8" s="202">
        <v>5752</v>
      </c>
      <c r="M8" s="202">
        <v>6399</v>
      </c>
      <c r="N8" s="202">
        <v>758</v>
      </c>
      <c r="O8" s="202">
        <v>47</v>
      </c>
      <c r="P8" s="202">
        <v>1151</v>
      </c>
      <c r="Q8" s="202">
        <v>2885</v>
      </c>
      <c r="R8" s="202">
        <v>1520</v>
      </c>
      <c r="S8" s="202">
        <v>5910</v>
      </c>
      <c r="T8" s="202">
        <v>888</v>
      </c>
      <c r="U8" s="202">
        <v>21</v>
      </c>
      <c r="V8" s="202">
        <v>141</v>
      </c>
      <c r="W8" s="202">
        <v>603</v>
      </c>
      <c r="X8" s="203">
        <v>4232</v>
      </c>
      <c r="Y8" s="486" t="s">
        <v>290</v>
      </c>
      <c r="Z8" s="122"/>
      <c r="AA8" s="478"/>
      <c r="AB8" s="122"/>
      <c r="AC8" s="76"/>
      <c r="AD8" s="183"/>
      <c r="AE8" s="76"/>
      <c r="AF8" s="89"/>
      <c r="AG8" s="96" t="s">
        <v>153</v>
      </c>
      <c r="AH8" s="89" t="s">
        <v>60</v>
      </c>
      <c r="AI8" s="201">
        <v>9485</v>
      </c>
      <c r="AJ8" s="202">
        <v>1343</v>
      </c>
      <c r="AK8" s="202">
        <v>49</v>
      </c>
      <c r="AL8" s="202">
        <v>966</v>
      </c>
      <c r="AM8" s="202">
        <v>2716</v>
      </c>
      <c r="AN8" s="202">
        <v>4365</v>
      </c>
      <c r="AO8" s="202">
        <v>4972</v>
      </c>
      <c r="AP8" s="202">
        <v>639</v>
      </c>
      <c r="AQ8" s="202">
        <v>34</v>
      </c>
      <c r="AR8" s="202">
        <v>855</v>
      </c>
      <c r="AS8" s="202">
        <v>2255</v>
      </c>
      <c r="AT8" s="202">
        <v>1161</v>
      </c>
      <c r="AU8" s="202">
        <v>4513</v>
      </c>
      <c r="AV8" s="202">
        <v>704</v>
      </c>
      <c r="AW8" s="202">
        <v>15</v>
      </c>
      <c r="AX8" s="202">
        <v>111</v>
      </c>
      <c r="AY8" s="202">
        <v>461</v>
      </c>
      <c r="AZ8" s="207">
        <v>3204</v>
      </c>
      <c r="BA8" s="125"/>
      <c r="BB8" s="127" t="s">
        <v>290</v>
      </c>
      <c r="BC8" s="122"/>
      <c r="BD8" s="183"/>
      <c r="BE8" s="122"/>
      <c r="BF8" s="76"/>
      <c r="BG8" s="183"/>
      <c r="BH8" s="76"/>
      <c r="BI8" s="89"/>
      <c r="BJ8" s="96" t="s">
        <v>290</v>
      </c>
      <c r="BK8" s="89" t="s">
        <v>60</v>
      </c>
      <c r="BL8" s="201">
        <v>1868</v>
      </c>
      <c r="BM8" s="202">
        <v>211</v>
      </c>
      <c r="BN8" s="202">
        <v>11</v>
      </c>
      <c r="BO8" s="202">
        <v>201</v>
      </c>
      <c r="BP8" s="202">
        <v>543</v>
      </c>
      <c r="BQ8" s="202">
        <v>889</v>
      </c>
      <c r="BR8" s="202">
        <v>950</v>
      </c>
      <c r="BS8" s="202">
        <v>85</v>
      </c>
      <c r="BT8" s="202">
        <v>9</v>
      </c>
      <c r="BU8" s="202">
        <v>186</v>
      </c>
      <c r="BV8" s="202">
        <v>439</v>
      </c>
      <c r="BW8" s="202">
        <v>222</v>
      </c>
      <c r="BX8" s="202">
        <v>918</v>
      </c>
      <c r="BY8" s="202">
        <v>126</v>
      </c>
      <c r="BZ8" s="202">
        <v>2</v>
      </c>
      <c r="CA8" s="202">
        <v>15</v>
      </c>
      <c r="CB8" s="202">
        <v>104</v>
      </c>
      <c r="CC8" s="203">
        <v>667</v>
      </c>
      <c r="CD8" s="125"/>
      <c r="CE8" s="127" t="s">
        <v>290</v>
      </c>
      <c r="CF8" s="122"/>
      <c r="CG8" s="183"/>
      <c r="CH8" s="122"/>
      <c r="CI8" s="76"/>
      <c r="CJ8" s="183"/>
      <c r="CK8" s="76"/>
      <c r="CL8" s="89"/>
      <c r="CM8" s="96" t="s">
        <v>290</v>
      </c>
      <c r="CN8" s="89" t="s">
        <v>60</v>
      </c>
      <c r="CO8" s="201">
        <v>956</v>
      </c>
      <c r="CP8" s="202">
        <v>92</v>
      </c>
      <c r="CQ8" s="202">
        <v>8</v>
      </c>
      <c r="CR8" s="202">
        <v>125</v>
      </c>
      <c r="CS8" s="202">
        <v>229</v>
      </c>
      <c r="CT8" s="202">
        <v>498</v>
      </c>
      <c r="CU8" s="202">
        <v>477</v>
      </c>
      <c r="CV8" s="202">
        <v>34</v>
      </c>
      <c r="CW8" s="202">
        <v>4</v>
      </c>
      <c r="CX8" s="202">
        <v>110</v>
      </c>
      <c r="CY8" s="202">
        <v>191</v>
      </c>
      <c r="CZ8" s="202">
        <v>137</v>
      </c>
      <c r="DA8" s="202">
        <v>479</v>
      </c>
      <c r="DB8" s="202">
        <v>58</v>
      </c>
      <c r="DC8" s="202">
        <v>4</v>
      </c>
      <c r="DD8" s="202">
        <v>15</v>
      </c>
      <c r="DE8" s="202">
        <v>38</v>
      </c>
      <c r="DF8" s="203">
        <v>361</v>
      </c>
      <c r="DG8" s="125"/>
      <c r="DH8" s="127" t="s">
        <v>290</v>
      </c>
      <c r="DI8" s="122"/>
      <c r="DJ8" s="183"/>
      <c r="DK8" s="122"/>
    </row>
    <row r="9" spans="1:115" s="79" customFormat="1" ht="11.1" customHeight="1">
      <c r="A9" s="76"/>
      <c r="B9" s="183"/>
      <c r="C9" s="76"/>
      <c r="D9" s="89"/>
      <c r="E9" s="96"/>
      <c r="F9" s="89" t="s">
        <v>61</v>
      </c>
      <c r="G9" s="201">
        <v>12242</v>
      </c>
      <c r="H9" s="202">
        <v>1589</v>
      </c>
      <c r="I9" s="202">
        <v>66</v>
      </c>
      <c r="J9" s="202">
        <v>1291</v>
      </c>
      <c r="K9" s="202">
        <v>3482</v>
      </c>
      <c r="L9" s="202">
        <v>5752</v>
      </c>
      <c r="M9" s="202">
        <v>6342</v>
      </c>
      <c r="N9" s="202">
        <v>710</v>
      </c>
      <c r="O9" s="202">
        <v>46</v>
      </c>
      <c r="P9" s="202">
        <v>1150</v>
      </c>
      <c r="Q9" s="202">
        <v>2879</v>
      </c>
      <c r="R9" s="202">
        <v>1520</v>
      </c>
      <c r="S9" s="202">
        <v>5900</v>
      </c>
      <c r="T9" s="202">
        <v>879</v>
      </c>
      <c r="U9" s="202">
        <v>20</v>
      </c>
      <c r="V9" s="202">
        <v>141</v>
      </c>
      <c r="W9" s="202">
        <v>603</v>
      </c>
      <c r="X9" s="203">
        <v>4232</v>
      </c>
      <c r="Y9" s="486"/>
      <c r="Z9" s="122"/>
      <c r="AA9" s="478"/>
      <c r="AB9" s="122"/>
      <c r="AC9" s="76"/>
      <c r="AD9" s="183"/>
      <c r="AE9" s="76"/>
      <c r="AF9" s="89"/>
      <c r="AG9" s="96"/>
      <c r="AH9" s="89" t="s">
        <v>61</v>
      </c>
      <c r="AI9" s="201">
        <v>9429</v>
      </c>
      <c r="AJ9" s="202">
        <v>1295</v>
      </c>
      <c r="AK9" s="202">
        <v>47</v>
      </c>
      <c r="AL9" s="202">
        <v>965</v>
      </c>
      <c r="AM9" s="202">
        <v>2712</v>
      </c>
      <c r="AN9" s="202">
        <v>4365</v>
      </c>
      <c r="AO9" s="202">
        <v>4926</v>
      </c>
      <c r="AP9" s="202">
        <v>600</v>
      </c>
      <c r="AQ9" s="202">
        <v>33</v>
      </c>
      <c r="AR9" s="202">
        <v>854</v>
      </c>
      <c r="AS9" s="202">
        <v>2251</v>
      </c>
      <c r="AT9" s="202">
        <v>1161</v>
      </c>
      <c r="AU9" s="202">
        <v>4503</v>
      </c>
      <c r="AV9" s="202">
        <v>695</v>
      </c>
      <c r="AW9" s="202">
        <v>14</v>
      </c>
      <c r="AX9" s="202">
        <v>111</v>
      </c>
      <c r="AY9" s="202">
        <v>461</v>
      </c>
      <c r="AZ9" s="207">
        <v>3204</v>
      </c>
      <c r="BA9" s="125"/>
      <c r="BB9" s="127"/>
      <c r="BC9" s="122"/>
      <c r="BD9" s="183"/>
      <c r="BE9" s="122"/>
      <c r="BF9" s="76"/>
      <c r="BG9" s="183"/>
      <c r="BH9" s="76"/>
      <c r="BI9" s="89"/>
      <c r="BJ9" s="96"/>
      <c r="BK9" s="89" t="s">
        <v>61</v>
      </c>
      <c r="BL9" s="201">
        <v>1862</v>
      </c>
      <c r="BM9" s="202">
        <v>206</v>
      </c>
      <c r="BN9" s="202">
        <v>11</v>
      </c>
      <c r="BO9" s="202">
        <v>201</v>
      </c>
      <c r="BP9" s="202">
        <v>542</v>
      </c>
      <c r="BQ9" s="202">
        <v>889</v>
      </c>
      <c r="BR9" s="202">
        <v>944</v>
      </c>
      <c r="BS9" s="202">
        <v>80</v>
      </c>
      <c r="BT9" s="202">
        <v>9</v>
      </c>
      <c r="BU9" s="202">
        <v>186</v>
      </c>
      <c r="BV9" s="202">
        <v>438</v>
      </c>
      <c r="BW9" s="202">
        <v>222</v>
      </c>
      <c r="BX9" s="202">
        <v>918</v>
      </c>
      <c r="BY9" s="202">
        <v>126</v>
      </c>
      <c r="BZ9" s="202">
        <v>2</v>
      </c>
      <c r="CA9" s="202">
        <v>15</v>
      </c>
      <c r="CB9" s="202">
        <v>104</v>
      </c>
      <c r="CC9" s="203">
        <v>667</v>
      </c>
      <c r="CD9" s="125"/>
      <c r="CE9" s="127"/>
      <c r="CF9" s="122"/>
      <c r="CG9" s="183"/>
      <c r="CH9" s="122"/>
      <c r="CI9" s="76"/>
      <c r="CJ9" s="183"/>
      <c r="CK9" s="76"/>
      <c r="CL9" s="89"/>
      <c r="CM9" s="96"/>
      <c r="CN9" s="89" t="s">
        <v>61</v>
      </c>
      <c r="CO9" s="201">
        <v>951</v>
      </c>
      <c r="CP9" s="202">
        <v>88</v>
      </c>
      <c r="CQ9" s="202">
        <v>8</v>
      </c>
      <c r="CR9" s="202">
        <v>125</v>
      </c>
      <c r="CS9" s="202">
        <v>228</v>
      </c>
      <c r="CT9" s="202">
        <v>498</v>
      </c>
      <c r="CU9" s="202">
        <v>472</v>
      </c>
      <c r="CV9" s="202">
        <v>30</v>
      </c>
      <c r="CW9" s="202">
        <v>4</v>
      </c>
      <c r="CX9" s="202">
        <v>110</v>
      </c>
      <c r="CY9" s="202">
        <v>190</v>
      </c>
      <c r="CZ9" s="202">
        <v>137</v>
      </c>
      <c r="DA9" s="202">
        <v>479</v>
      </c>
      <c r="DB9" s="202">
        <v>58</v>
      </c>
      <c r="DC9" s="202">
        <v>4</v>
      </c>
      <c r="DD9" s="202">
        <v>15</v>
      </c>
      <c r="DE9" s="202">
        <v>38</v>
      </c>
      <c r="DF9" s="203">
        <v>361</v>
      </c>
      <c r="DG9" s="125"/>
      <c r="DH9" s="127"/>
      <c r="DI9" s="122"/>
      <c r="DJ9" s="183"/>
      <c r="DK9" s="122"/>
    </row>
    <row r="10" spans="1:115" s="79" customFormat="1" ht="11.1" customHeight="1">
      <c r="A10" s="76"/>
      <c r="B10" s="183"/>
      <c r="C10" s="76"/>
      <c r="D10" s="89"/>
      <c r="E10" s="96" t="s">
        <v>292</v>
      </c>
      <c r="F10" s="89" t="s">
        <v>351</v>
      </c>
      <c r="G10" s="201">
        <v>7</v>
      </c>
      <c r="H10" s="202">
        <v>2</v>
      </c>
      <c r="I10" s="202" t="s">
        <v>350</v>
      </c>
      <c r="J10" s="202" t="s">
        <v>350</v>
      </c>
      <c r="K10" s="202">
        <v>3</v>
      </c>
      <c r="L10" s="202">
        <v>2</v>
      </c>
      <c r="M10" s="202">
        <v>6</v>
      </c>
      <c r="N10" s="202">
        <v>2</v>
      </c>
      <c r="O10" s="202" t="s">
        <v>350</v>
      </c>
      <c r="P10" s="202" t="s">
        <v>350</v>
      </c>
      <c r="Q10" s="202">
        <v>3</v>
      </c>
      <c r="R10" s="202">
        <v>1</v>
      </c>
      <c r="S10" s="202">
        <v>1</v>
      </c>
      <c r="T10" s="202" t="s">
        <v>350</v>
      </c>
      <c r="U10" s="202" t="s">
        <v>350</v>
      </c>
      <c r="V10" s="202" t="s">
        <v>350</v>
      </c>
      <c r="W10" s="202" t="s">
        <v>350</v>
      </c>
      <c r="X10" s="203">
        <v>1</v>
      </c>
      <c r="Y10" s="486" t="s">
        <v>292</v>
      </c>
      <c r="Z10" s="122"/>
      <c r="AA10" s="478"/>
      <c r="AB10" s="122"/>
      <c r="AC10" s="76"/>
      <c r="AD10" s="183"/>
      <c r="AE10" s="76"/>
      <c r="AF10" s="89"/>
      <c r="AG10" s="96" t="s">
        <v>155</v>
      </c>
      <c r="AH10" s="89" t="s">
        <v>158</v>
      </c>
      <c r="AI10" s="201">
        <v>7</v>
      </c>
      <c r="AJ10" s="202">
        <v>2</v>
      </c>
      <c r="AK10" s="202" t="s">
        <v>9</v>
      </c>
      <c r="AL10" s="202" t="s">
        <v>350</v>
      </c>
      <c r="AM10" s="202">
        <v>3</v>
      </c>
      <c r="AN10" s="202">
        <v>2</v>
      </c>
      <c r="AO10" s="202">
        <v>6</v>
      </c>
      <c r="AP10" s="202">
        <v>2</v>
      </c>
      <c r="AQ10" s="202" t="s">
        <v>9</v>
      </c>
      <c r="AR10" s="202" t="s">
        <v>9</v>
      </c>
      <c r="AS10" s="202">
        <v>3</v>
      </c>
      <c r="AT10" s="202">
        <v>1</v>
      </c>
      <c r="AU10" s="202">
        <v>1</v>
      </c>
      <c r="AV10" s="202" t="s">
        <v>9</v>
      </c>
      <c r="AW10" s="202" t="s">
        <v>9</v>
      </c>
      <c r="AX10" s="202" t="s">
        <v>9</v>
      </c>
      <c r="AY10" s="202" t="s">
        <v>9</v>
      </c>
      <c r="AZ10" s="207">
        <v>1</v>
      </c>
      <c r="BA10" s="125"/>
      <c r="BB10" s="127" t="s">
        <v>292</v>
      </c>
      <c r="BC10" s="122"/>
      <c r="BD10" s="183"/>
      <c r="BE10" s="122"/>
      <c r="BF10" s="76"/>
      <c r="BG10" s="183"/>
      <c r="BH10" s="76"/>
      <c r="BI10" s="89"/>
      <c r="BJ10" s="96" t="s">
        <v>292</v>
      </c>
      <c r="BK10" s="89" t="s">
        <v>351</v>
      </c>
      <c r="BL10" s="201" t="s">
        <v>9</v>
      </c>
      <c r="BM10" s="202" t="s">
        <v>9</v>
      </c>
      <c r="BN10" s="202" t="s">
        <v>9</v>
      </c>
      <c r="BO10" s="202" t="s">
        <v>9</v>
      </c>
      <c r="BP10" s="202" t="s">
        <v>9</v>
      </c>
      <c r="BQ10" s="202" t="s">
        <v>9</v>
      </c>
      <c r="BR10" s="202" t="s">
        <v>9</v>
      </c>
      <c r="BS10" s="202" t="s">
        <v>9</v>
      </c>
      <c r="BT10" s="202" t="s">
        <v>9</v>
      </c>
      <c r="BU10" s="202" t="s">
        <v>9</v>
      </c>
      <c r="BV10" s="202" t="s">
        <v>9</v>
      </c>
      <c r="BW10" s="202" t="s">
        <v>9</v>
      </c>
      <c r="BX10" s="202" t="s">
        <v>9</v>
      </c>
      <c r="BY10" s="202" t="s">
        <v>9</v>
      </c>
      <c r="BZ10" s="202" t="s">
        <v>9</v>
      </c>
      <c r="CA10" s="202" t="s">
        <v>9</v>
      </c>
      <c r="CB10" s="202" t="s">
        <v>9</v>
      </c>
      <c r="CC10" s="203" t="s">
        <v>9</v>
      </c>
      <c r="CD10" s="125"/>
      <c r="CE10" s="127" t="s">
        <v>292</v>
      </c>
      <c r="CF10" s="122"/>
      <c r="CG10" s="183"/>
      <c r="CH10" s="122"/>
      <c r="CI10" s="76"/>
      <c r="CJ10" s="183"/>
      <c r="CK10" s="76"/>
      <c r="CL10" s="89"/>
      <c r="CM10" s="96" t="s">
        <v>292</v>
      </c>
      <c r="CN10" s="89" t="s">
        <v>351</v>
      </c>
      <c r="CO10" s="201" t="s">
        <v>9</v>
      </c>
      <c r="CP10" s="202" t="s">
        <v>9</v>
      </c>
      <c r="CQ10" s="202" t="s">
        <v>9</v>
      </c>
      <c r="CR10" s="202" t="s">
        <v>9</v>
      </c>
      <c r="CS10" s="202" t="s">
        <v>9</v>
      </c>
      <c r="CT10" s="202" t="s">
        <v>9</v>
      </c>
      <c r="CU10" s="202" t="s">
        <v>9</v>
      </c>
      <c r="CV10" s="202" t="s">
        <v>9</v>
      </c>
      <c r="CW10" s="202" t="s">
        <v>9</v>
      </c>
      <c r="CX10" s="202" t="s">
        <v>9</v>
      </c>
      <c r="CY10" s="202" t="s">
        <v>9</v>
      </c>
      <c r="CZ10" s="202" t="s">
        <v>9</v>
      </c>
      <c r="DA10" s="202" t="s">
        <v>9</v>
      </c>
      <c r="DB10" s="202" t="s">
        <v>9</v>
      </c>
      <c r="DC10" s="202" t="s">
        <v>9</v>
      </c>
      <c r="DD10" s="202" t="s">
        <v>9</v>
      </c>
      <c r="DE10" s="202" t="s">
        <v>9</v>
      </c>
      <c r="DF10" s="203" t="s">
        <v>9</v>
      </c>
      <c r="DG10" s="125"/>
      <c r="DH10" s="127" t="s">
        <v>292</v>
      </c>
      <c r="DI10" s="122"/>
      <c r="DJ10" s="183"/>
      <c r="DK10" s="122"/>
    </row>
    <row r="11" spans="1:115" s="79" customFormat="1" ht="4.5" customHeight="1">
      <c r="A11" s="76"/>
      <c r="B11" s="183"/>
      <c r="C11" s="76"/>
      <c r="D11" s="89"/>
      <c r="E11" s="89"/>
      <c r="F11" s="89"/>
      <c r="G11" s="201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3"/>
      <c r="Y11" s="487"/>
      <c r="Z11" s="122"/>
      <c r="AA11" s="478"/>
      <c r="AB11" s="122"/>
      <c r="AC11" s="76"/>
      <c r="AD11" s="183"/>
      <c r="AE11" s="76"/>
      <c r="AF11" s="89"/>
      <c r="AG11" s="89"/>
      <c r="AH11" s="89"/>
      <c r="AI11" s="201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7"/>
      <c r="BA11" s="125"/>
      <c r="BB11" s="128"/>
      <c r="BC11" s="122"/>
      <c r="BD11" s="183"/>
      <c r="BE11" s="122"/>
      <c r="BF11" s="76"/>
      <c r="BG11" s="183"/>
      <c r="BH11" s="76"/>
      <c r="BI11" s="89"/>
      <c r="BJ11" s="89"/>
      <c r="BK11" s="89"/>
      <c r="BL11" s="201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3"/>
      <c r="CD11" s="125"/>
      <c r="CE11" s="128"/>
      <c r="CF11" s="122"/>
      <c r="CG11" s="183"/>
      <c r="CH11" s="122"/>
      <c r="CI11" s="76"/>
      <c r="CJ11" s="183"/>
      <c r="CK11" s="76"/>
      <c r="CL11" s="89"/>
      <c r="CM11" s="89"/>
      <c r="CN11" s="89"/>
      <c r="CO11" s="201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3"/>
      <c r="DG11" s="125"/>
      <c r="DH11" s="128"/>
      <c r="DI11" s="122"/>
      <c r="DJ11" s="183"/>
      <c r="DK11" s="122"/>
    </row>
    <row r="12" spans="1:115" s="79" customFormat="1" ht="11.1" customHeight="1">
      <c r="A12" s="76"/>
      <c r="B12" s="183"/>
      <c r="C12" s="76"/>
      <c r="D12" s="608" t="s">
        <v>352</v>
      </c>
      <c r="E12" s="608"/>
      <c r="F12" s="608"/>
      <c r="G12" s="205">
        <v>13579</v>
      </c>
      <c r="H12" s="206">
        <v>11140</v>
      </c>
      <c r="I12" s="206">
        <v>859</v>
      </c>
      <c r="J12" s="206">
        <v>325</v>
      </c>
      <c r="K12" s="206">
        <v>809</v>
      </c>
      <c r="L12" s="206">
        <v>290</v>
      </c>
      <c r="M12" s="206">
        <v>9388</v>
      </c>
      <c r="N12" s="206">
        <v>7582</v>
      </c>
      <c r="O12" s="206">
        <v>642</v>
      </c>
      <c r="P12" s="206">
        <v>312</v>
      </c>
      <c r="Q12" s="206">
        <v>627</v>
      </c>
      <c r="R12" s="206">
        <v>114</v>
      </c>
      <c r="S12" s="206">
        <v>4191</v>
      </c>
      <c r="T12" s="206">
        <v>3558</v>
      </c>
      <c r="U12" s="206">
        <v>217</v>
      </c>
      <c r="V12" s="206">
        <v>13</v>
      </c>
      <c r="W12" s="206">
        <v>182</v>
      </c>
      <c r="X12" s="206">
        <v>176</v>
      </c>
      <c r="Y12" s="485" t="s">
        <v>207</v>
      </c>
      <c r="Z12" s="126"/>
      <c r="AA12" s="478"/>
      <c r="AB12" s="122"/>
      <c r="AC12" s="76"/>
      <c r="AD12" s="183"/>
      <c r="AE12" s="76"/>
      <c r="AF12" s="608" t="s">
        <v>352</v>
      </c>
      <c r="AG12" s="608"/>
      <c r="AH12" s="609"/>
      <c r="AI12" s="201">
        <v>12223</v>
      </c>
      <c r="AJ12" s="202">
        <v>10051</v>
      </c>
      <c r="AK12" s="202">
        <v>783</v>
      </c>
      <c r="AL12" s="202">
        <v>286</v>
      </c>
      <c r="AM12" s="202">
        <v>704</v>
      </c>
      <c r="AN12" s="202">
        <v>257</v>
      </c>
      <c r="AO12" s="202">
        <v>8449</v>
      </c>
      <c r="AP12" s="202">
        <v>6834</v>
      </c>
      <c r="AQ12" s="202">
        <v>589</v>
      </c>
      <c r="AR12" s="202">
        <v>274</v>
      </c>
      <c r="AS12" s="202">
        <v>550</v>
      </c>
      <c r="AT12" s="202">
        <v>102</v>
      </c>
      <c r="AU12" s="202">
        <v>3774</v>
      </c>
      <c r="AV12" s="202">
        <v>3217</v>
      </c>
      <c r="AW12" s="202">
        <v>194</v>
      </c>
      <c r="AX12" s="202">
        <v>12</v>
      </c>
      <c r="AY12" s="202">
        <v>154</v>
      </c>
      <c r="AZ12" s="206">
        <v>155</v>
      </c>
      <c r="BA12" s="125"/>
      <c r="BB12" s="182" t="s">
        <v>207</v>
      </c>
      <c r="BC12" s="126"/>
      <c r="BD12" s="183"/>
      <c r="BE12" s="122"/>
      <c r="BF12" s="76"/>
      <c r="BG12" s="183"/>
      <c r="BH12" s="76"/>
      <c r="BI12" s="608" t="s">
        <v>352</v>
      </c>
      <c r="BJ12" s="608"/>
      <c r="BK12" s="609"/>
      <c r="BL12" s="201">
        <v>1082</v>
      </c>
      <c r="BM12" s="202">
        <v>869</v>
      </c>
      <c r="BN12" s="202">
        <v>65</v>
      </c>
      <c r="BO12" s="202">
        <v>30</v>
      </c>
      <c r="BP12" s="202">
        <v>83</v>
      </c>
      <c r="BQ12" s="202">
        <v>22</v>
      </c>
      <c r="BR12" s="202">
        <v>736</v>
      </c>
      <c r="BS12" s="202">
        <v>589</v>
      </c>
      <c r="BT12" s="202">
        <v>44</v>
      </c>
      <c r="BU12" s="202">
        <v>29</v>
      </c>
      <c r="BV12" s="202">
        <v>58</v>
      </c>
      <c r="BW12" s="202">
        <v>6</v>
      </c>
      <c r="BX12" s="202">
        <v>346</v>
      </c>
      <c r="BY12" s="202">
        <v>280</v>
      </c>
      <c r="BZ12" s="202">
        <v>21</v>
      </c>
      <c r="CA12" s="202">
        <v>1</v>
      </c>
      <c r="CB12" s="202">
        <v>25</v>
      </c>
      <c r="CC12" s="202">
        <v>16</v>
      </c>
      <c r="CD12" s="125"/>
      <c r="CE12" s="182" t="s">
        <v>207</v>
      </c>
      <c r="CF12" s="126"/>
      <c r="CG12" s="183"/>
      <c r="CH12" s="122"/>
      <c r="CI12" s="76"/>
      <c r="CJ12" s="183"/>
      <c r="CK12" s="76"/>
      <c r="CL12" s="608" t="s">
        <v>352</v>
      </c>
      <c r="CM12" s="608"/>
      <c r="CN12" s="609"/>
      <c r="CO12" s="201">
        <v>274</v>
      </c>
      <c r="CP12" s="202">
        <v>220</v>
      </c>
      <c r="CQ12" s="202">
        <v>11</v>
      </c>
      <c r="CR12" s="202">
        <v>9</v>
      </c>
      <c r="CS12" s="202">
        <v>22</v>
      </c>
      <c r="CT12" s="202">
        <v>11</v>
      </c>
      <c r="CU12" s="202">
        <v>203</v>
      </c>
      <c r="CV12" s="202">
        <v>159</v>
      </c>
      <c r="CW12" s="202">
        <v>9</v>
      </c>
      <c r="CX12" s="202">
        <v>9</v>
      </c>
      <c r="CY12" s="202">
        <v>19</v>
      </c>
      <c r="CZ12" s="202">
        <v>6</v>
      </c>
      <c r="DA12" s="202">
        <v>71</v>
      </c>
      <c r="DB12" s="202">
        <v>61</v>
      </c>
      <c r="DC12" s="202">
        <v>2</v>
      </c>
      <c r="DD12" s="202">
        <v>0</v>
      </c>
      <c r="DE12" s="202">
        <v>3</v>
      </c>
      <c r="DF12" s="202">
        <v>5</v>
      </c>
      <c r="DG12" s="125"/>
      <c r="DH12" s="182" t="s">
        <v>207</v>
      </c>
      <c r="DI12" s="126"/>
      <c r="DJ12" s="183"/>
      <c r="DK12" s="122"/>
    </row>
    <row r="13" spans="1:115" s="79" customFormat="1" ht="11.1" customHeight="1">
      <c r="A13" s="76"/>
      <c r="B13" s="183"/>
      <c r="C13" s="76"/>
      <c r="D13" s="89"/>
      <c r="E13" s="96" t="s">
        <v>353</v>
      </c>
      <c r="F13" s="90" t="s">
        <v>63</v>
      </c>
      <c r="G13" s="201">
        <v>14</v>
      </c>
      <c r="H13" s="202">
        <v>12</v>
      </c>
      <c r="I13" s="202">
        <v>2</v>
      </c>
      <c r="J13" s="202" t="s">
        <v>350</v>
      </c>
      <c r="K13" s="202" t="s">
        <v>350</v>
      </c>
      <c r="L13" s="202" t="s">
        <v>350</v>
      </c>
      <c r="M13" s="202">
        <v>14</v>
      </c>
      <c r="N13" s="202">
        <v>12</v>
      </c>
      <c r="O13" s="202">
        <v>2</v>
      </c>
      <c r="P13" s="202" t="s">
        <v>350</v>
      </c>
      <c r="Q13" s="202" t="s">
        <v>350</v>
      </c>
      <c r="R13" s="202" t="s">
        <v>350</v>
      </c>
      <c r="S13" s="202" t="s">
        <v>9</v>
      </c>
      <c r="T13" s="202" t="s">
        <v>9</v>
      </c>
      <c r="U13" s="202" t="s">
        <v>9</v>
      </c>
      <c r="V13" s="202" t="s">
        <v>9</v>
      </c>
      <c r="W13" s="202" t="s">
        <v>9</v>
      </c>
      <c r="X13" s="203" t="s">
        <v>9</v>
      </c>
      <c r="Y13" s="486" t="s">
        <v>353</v>
      </c>
      <c r="Z13" s="122"/>
      <c r="AA13" s="478"/>
      <c r="AB13" s="122"/>
      <c r="AC13" s="76"/>
      <c r="AD13" s="183"/>
      <c r="AE13" s="76"/>
      <c r="AF13" s="89"/>
      <c r="AG13" s="96" t="s">
        <v>157</v>
      </c>
      <c r="AH13" s="90" t="s">
        <v>63</v>
      </c>
      <c r="AI13" s="201">
        <v>12</v>
      </c>
      <c r="AJ13" s="202">
        <v>10</v>
      </c>
      <c r="AK13" s="202">
        <v>2</v>
      </c>
      <c r="AL13" s="202" t="s">
        <v>9</v>
      </c>
      <c r="AM13" s="202" t="s">
        <v>9</v>
      </c>
      <c r="AN13" s="202" t="s">
        <v>9</v>
      </c>
      <c r="AO13" s="202">
        <v>12</v>
      </c>
      <c r="AP13" s="202">
        <v>10</v>
      </c>
      <c r="AQ13" s="202">
        <v>2</v>
      </c>
      <c r="AR13" s="202" t="s">
        <v>9</v>
      </c>
      <c r="AS13" s="202" t="s">
        <v>9</v>
      </c>
      <c r="AT13" s="202" t="s">
        <v>9</v>
      </c>
      <c r="AU13" s="202" t="s">
        <v>9</v>
      </c>
      <c r="AV13" s="202" t="s">
        <v>9</v>
      </c>
      <c r="AW13" s="202" t="s">
        <v>9</v>
      </c>
      <c r="AX13" s="202" t="s">
        <v>9</v>
      </c>
      <c r="AY13" s="202" t="s">
        <v>9</v>
      </c>
      <c r="AZ13" s="207" t="s">
        <v>9</v>
      </c>
      <c r="BA13" s="125"/>
      <c r="BB13" s="127" t="s">
        <v>353</v>
      </c>
      <c r="BC13" s="122"/>
      <c r="BD13" s="183"/>
      <c r="BE13" s="122"/>
      <c r="BF13" s="76"/>
      <c r="BG13" s="183"/>
      <c r="BH13" s="76"/>
      <c r="BI13" s="89"/>
      <c r="BJ13" s="96" t="s">
        <v>353</v>
      </c>
      <c r="BK13" s="90" t="s">
        <v>63</v>
      </c>
      <c r="BL13" s="201">
        <v>1</v>
      </c>
      <c r="BM13" s="202">
        <v>1</v>
      </c>
      <c r="BN13" s="202" t="s">
        <v>9</v>
      </c>
      <c r="BO13" s="202" t="s">
        <v>9</v>
      </c>
      <c r="BP13" s="202" t="s">
        <v>9</v>
      </c>
      <c r="BQ13" s="202" t="s">
        <v>9</v>
      </c>
      <c r="BR13" s="202">
        <v>1</v>
      </c>
      <c r="BS13" s="202">
        <v>1</v>
      </c>
      <c r="BT13" s="202" t="s">
        <v>9</v>
      </c>
      <c r="BU13" s="202" t="s">
        <v>9</v>
      </c>
      <c r="BV13" s="202" t="s">
        <v>9</v>
      </c>
      <c r="BW13" s="202" t="s">
        <v>9</v>
      </c>
      <c r="BX13" s="202" t="s">
        <v>9</v>
      </c>
      <c r="BY13" s="202" t="s">
        <v>9</v>
      </c>
      <c r="BZ13" s="202" t="s">
        <v>9</v>
      </c>
      <c r="CA13" s="202" t="s">
        <v>9</v>
      </c>
      <c r="CB13" s="202" t="s">
        <v>9</v>
      </c>
      <c r="CC13" s="203" t="s">
        <v>9</v>
      </c>
      <c r="CD13" s="125"/>
      <c r="CE13" s="127" t="s">
        <v>353</v>
      </c>
      <c r="CF13" s="122"/>
      <c r="CG13" s="183"/>
      <c r="CH13" s="122"/>
      <c r="CI13" s="76"/>
      <c r="CJ13" s="183"/>
      <c r="CK13" s="76"/>
      <c r="CL13" s="89"/>
      <c r="CM13" s="96" t="s">
        <v>353</v>
      </c>
      <c r="CN13" s="90" t="s">
        <v>63</v>
      </c>
      <c r="CO13" s="201">
        <v>1</v>
      </c>
      <c r="CP13" s="202">
        <v>1</v>
      </c>
      <c r="CQ13" s="202" t="s">
        <v>9</v>
      </c>
      <c r="CR13" s="202" t="s">
        <v>9</v>
      </c>
      <c r="CS13" s="202" t="s">
        <v>9</v>
      </c>
      <c r="CT13" s="202" t="s">
        <v>9</v>
      </c>
      <c r="CU13" s="202">
        <v>1</v>
      </c>
      <c r="CV13" s="202">
        <v>1</v>
      </c>
      <c r="CW13" s="202" t="s">
        <v>9</v>
      </c>
      <c r="CX13" s="202" t="s">
        <v>9</v>
      </c>
      <c r="CY13" s="202" t="s">
        <v>350</v>
      </c>
      <c r="CZ13" s="202" t="s">
        <v>9</v>
      </c>
      <c r="DA13" s="202" t="s">
        <v>9</v>
      </c>
      <c r="DB13" s="202" t="s">
        <v>9</v>
      </c>
      <c r="DC13" s="202" t="s">
        <v>9</v>
      </c>
      <c r="DD13" s="202" t="s">
        <v>9</v>
      </c>
      <c r="DE13" s="202" t="s">
        <v>9</v>
      </c>
      <c r="DF13" s="203" t="s">
        <v>9</v>
      </c>
      <c r="DG13" s="125"/>
      <c r="DH13" s="127" t="s">
        <v>353</v>
      </c>
      <c r="DI13" s="122"/>
      <c r="DJ13" s="183"/>
      <c r="DK13" s="122"/>
    </row>
    <row r="14" spans="1:115" s="79" customFormat="1" ht="11.1" customHeight="1">
      <c r="A14" s="76"/>
      <c r="C14" s="76"/>
      <c r="D14" s="89"/>
      <c r="E14" s="96" t="s">
        <v>354</v>
      </c>
      <c r="F14" s="89" t="s">
        <v>355</v>
      </c>
      <c r="G14" s="201">
        <v>5334</v>
      </c>
      <c r="H14" s="202">
        <v>3844</v>
      </c>
      <c r="I14" s="202">
        <v>575</v>
      </c>
      <c r="J14" s="202">
        <v>259</v>
      </c>
      <c r="K14" s="202">
        <v>406</v>
      </c>
      <c r="L14" s="202">
        <v>173</v>
      </c>
      <c r="M14" s="202">
        <v>4676</v>
      </c>
      <c r="N14" s="202">
        <v>3442</v>
      </c>
      <c r="O14" s="202">
        <v>429</v>
      </c>
      <c r="P14" s="202">
        <v>255</v>
      </c>
      <c r="Q14" s="202">
        <v>403</v>
      </c>
      <c r="R14" s="202">
        <v>75</v>
      </c>
      <c r="S14" s="202">
        <v>658</v>
      </c>
      <c r="T14" s="202">
        <v>402</v>
      </c>
      <c r="U14" s="202">
        <v>146</v>
      </c>
      <c r="V14" s="202">
        <v>4</v>
      </c>
      <c r="W14" s="202">
        <v>3</v>
      </c>
      <c r="X14" s="203">
        <v>98</v>
      </c>
      <c r="Y14" s="486" t="s">
        <v>354</v>
      </c>
      <c r="Z14" s="122"/>
      <c r="AA14" s="122"/>
      <c r="AB14" s="122"/>
      <c r="AC14" s="76"/>
      <c r="AE14" s="76"/>
      <c r="AF14" s="89"/>
      <c r="AG14" s="96" t="s">
        <v>159</v>
      </c>
      <c r="AH14" s="89" t="s">
        <v>162</v>
      </c>
      <c r="AI14" s="201">
        <v>4723</v>
      </c>
      <c r="AJ14" s="202">
        <v>3401</v>
      </c>
      <c r="AK14" s="202">
        <v>521</v>
      </c>
      <c r="AL14" s="202">
        <v>225</v>
      </c>
      <c r="AM14" s="202">
        <v>357</v>
      </c>
      <c r="AN14" s="202">
        <v>149</v>
      </c>
      <c r="AO14" s="202">
        <v>4131</v>
      </c>
      <c r="AP14" s="202">
        <v>3033</v>
      </c>
      <c r="AQ14" s="202">
        <v>392</v>
      </c>
      <c r="AR14" s="202">
        <v>221</v>
      </c>
      <c r="AS14" s="202">
        <v>354</v>
      </c>
      <c r="AT14" s="202">
        <v>66</v>
      </c>
      <c r="AU14" s="202">
        <v>592</v>
      </c>
      <c r="AV14" s="202">
        <v>368</v>
      </c>
      <c r="AW14" s="202">
        <v>129</v>
      </c>
      <c r="AX14" s="202">
        <v>4</v>
      </c>
      <c r="AY14" s="202">
        <v>3</v>
      </c>
      <c r="AZ14" s="207">
        <v>83</v>
      </c>
      <c r="BA14" s="125"/>
      <c r="BB14" s="127" t="s">
        <v>354</v>
      </c>
      <c r="BC14" s="122"/>
      <c r="BE14" s="122"/>
      <c r="BF14" s="76"/>
      <c r="BH14" s="76"/>
      <c r="BI14" s="89"/>
      <c r="BJ14" s="96" t="s">
        <v>354</v>
      </c>
      <c r="BK14" s="89" t="s">
        <v>355</v>
      </c>
      <c r="BL14" s="201">
        <v>468</v>
      </c>
      <c r="BM14" s="202">
        <v>344</v>
      </c>
      <c r="BN14" s="202">
        <v>45</v>
      </c>
      <c r="BO14" s="202">
        <v>25</v>
      </c>
      <c r="BP14" s="202">
        <v>35</v>
      </c>
      <c r="BQ14" s="202">
        <v>13</v>
      </c>
      <c r="BR14" s="202">
        <v>416</v>
      </c>
      <c r="BS14" s="202">
        <v>318</v>
      </c>
      <c r="BT14" s="202">
        <v>29</v>
      </c>
      <c r="BU14" s="202">
        <v>25</v>
      </c>
      <c r="BV14" s="202">
        <v>35</v>
      </c>
      <c r="BW14" s="202">
        <v>3</v>
      </c>
      <c r="BX14" s="202">
        <v>52</v>
      </c>
      <c r="BY14" s="202">
        <v>26</v>
      </c>
      <c r="BZ14" s="202">
        <v>16</v>
      </c>
      <c r="CA14" s="202" t="s">
        <v>9</v>
      </c>
      <c r="CB14" s="202" t="s">
        <v>9</v>
      </c>
      <c r="CC14" s="203">
        <v>10</v>
      </c>
      <c r="CD14" s="125"/>
      <c r="CE14" s="127" t="s">
        <v>354</v>
      </c>
      <c r="CF14" s="122"/>
      <c r="CH14" s="122"/>
      <c r="CI14" s="76"/>
      <c r="CK14" s="76"/>
      <c r="CL14" s="89"/>
      <c r="CM14" s="96" t="s">
        <v>354</v>
      </c>
      <c r="CN14" s="89" t="s">
        <v>355</v>
      </c>
      <c r="CO14" s="201">
        <v>143</v>
      </c>
      <c r="CP14" s="202">
        <v>99</v>
      </c>
      <c r="CQ14" s="202">
        <v>9</v>
      </c>
      <c r="CR14" s="202">
        <v>9</v>
      </c>
      <c r="CS14" s="202">
        <v>14</v>
      </c>
      <c r="CT14" s="202">
        <v>11</v>
      </c>
      <c r="CU14" s="202">
        <v>129</v>
      </c>
      <c r="CV14" s="202">
        <v>91</v>
      </c>
      <c r="CW14" s="202">
        <v>8</v>
      </c>
      <c r="CX14" s="202">
        <v>9</v>
      </c>
      <c r="CY14" s="202">
        <v>14</v>
      </c>
      <c r="CZ14" s="202">
        <v>6</v>
      </c>
      <c r="DA14" s="202">
        <v>14</v>
      </c>
      <c r="DB14" s="202">
        <v>8</v>
      </c>
      <c r="DC14" s="202">
        <v>1</v>
      </c>
      <c r="DD14" s="202" t="s">
        <v>9</v>
      </c>
      <c r="DE14" s="202" t="s">
        <v>9</v>
      </c>
      <c r="DF14" s="203">
        <v>5</v>
      </c>
      <c r="DG14" s="125"/>
      <c r="DH14" s="127" t="s">
        <v>354</v>
      </c>
      <c r="DI14" s="122"/>
      <c r="DK14" s="122"/>
    </row>
    <row r="15" spans="1:115" s="79" customFormat="1" ht="11.1" customHeight="1">
      <c r="A15" s="76"/>
      <c r="B15" s="183" t="s">
        <v>356</v>
      </c>
      <c r="C15" s="76"/>
      <c r="D15" s="89"/>
      <c r="E15" s="96" t="s">
        <v>357</v>
      </c>
      <c r="F15" s="89" t="s">
        <v>358</v>
      </c>
      <c r="G15" s="201">
        <v>8231</v>
      </c>
      <c r="H15" s="202">
        <v>7284</v>
      </c>
      <c r="I15" s="202">
        <v>282</v>
      </c>
      <c r="J15" s="202">
        <v>66</v>
      </c>
      <c r="K15" s="202">
        <v>403</v>
      </c>
      <c r="L15" s="202">
        <v>117</v>
      </c>
      <c r="M15" s="202">
        <v>4698</v>
      </c>
      <c r="N15" s="202">
        <v>4128</v>
      </c>
      <c r="O15" s="202">
        <v>211</v>
      </c>
      <c r="P15" s="202">
        <v>57</v>
      </c>
      <c r="Q15" s="202">
        <v>224</v>
      </c>
      <c r="R15" s="202">
        <v>39</v>
      </c>
      <c r="S15" s="202">
        <v>3533</v>
      </c>
      <c r="T15" s="202">
        <v>3156</v>
      </c>
      <c r="U15" s="202">
        <v>71</v>
      </c>
      <c r="V15" s="202">
        <v>9</v>
      </c>
      <c r="W15" s="202">
        <v>179</v>
      </c>
      <c r="X15" s="203">
        <v>78</v>
      </c>
      <c r="Y15" s="486" t="s">
        <v>357</v>
      </c>
      <c r="Z15" s="122"/>
      <c r="AA15" s="478" t="s">
        <v>356</v>
      </c>
      <c r="AB15" s="122"/>
      <c r="AC15" s="76"/>
      <c r="AD15" s="183" t="s">
        <v>356</v>
      </c>
      <c r="AE15" s="76"/>
      <c r="AF15" s="89"/>
      <c r="AG15" s="96" t="s">
        <v>161</v>
      </c>
      <c r="AH15" s="89" t="s">
        <v>164</v>
      </c>
      <c r="AI15" s="201">
        <v>7488</v>
      </c>
      <c r="AJ15" s="202">
        <v>6640</v>
      </c>
      <c r="AK15" s="202">
        <v>260</v>
      </c>
      <c r="AL15" s="202">
        <v>61</v>
      </c>
      <c r="AM15" s="202">
        <v>347</v>
      </c>
      <c r="AN15" s="202">
        <v>108</v>
      </c>
      <c r="AO15" s="202">
        <v>4306</v>
      </c>
      <c r="AP15" s="202">
        <v>3791</v>
      </c>
      <c r="AQ15" s="202">
        <v>195</v>
      </c>
      <c r="AR15" s="202">
        <v>53</v>
      </c>
      <c r="AS15" s="202">
        <v>196</v>
      </c>
      <c r="AT15" s="202">
        <v>36</v>
      </c>
      <c r="AU15" s="202">
        <v>3182</v>
      </c>
      <c r="AV15" s="202">
        <v>2849</v>
      </c>
      <c r="AW15" s="202">
        <v>65</v>
      </c>
      <c r="AX15" s="202">
        <v>8</v>
      </c>
      <c r="AY15" s="202">
        <v>151</v>
      </c>
      <c r="AZ15" s="207">
        <v>72</v>
      </c>
      <c r="BA15" s="125"/>
      <c r="BB15" s="127" t="s">
        <v>357</v>
      </c>
      <c r="BC15" s="122"/>
      <c r="BD15" s="183" t="s">
        <v>356</v>
      </c>
      <c r="BE15" s="122"/>
      <c r="BF15" s="76"/>
      <c r="BG15" s="183" t="s">
        <v>356</v>
      </c>
      <c r="BH15" s="76"/>
      <c r="BI15" s="89"/>
      <c r="BJ15" s="96" t="s">
        <v>357</v>
      </c>
      <c r="BK15" s="89" t="s">
        <v>358</v>
      </c>
      <c r="BL15" s="201">
        <v>613</v>
      </c>
      <c r="BM15" s="202">
        <v>524</v>
      </c>
      <c r="BN15" s="202">
        <v>20</v>
      </c>
      <c r="BO15" s="202">
        <v>5</v>
      </c>
      <c r="BP15" s="202">
        <v>48</v>
      </c>
      <c r="BQ15" s="202">
        <v>9</v>
      </c>
      <c r="BR15" s="202">
        <v>319</v>
      </c>
      <c r="BS15" s="202">
        <v>270</v>
      </c>
      <c r="BT15" s="202">
        <v>15</v>
      </c>
      <c r="BU15" s="202">
        <v>4</v>
      </c>
      <c r="BV15" s="202">
        <v>23</v>
      </c>
      <c r="BW15" s="202">
        <v>3</v>
      </c>
      <c r="BX15" s="202">
        <v>294</v>
      </c>
      <c r="BY15" s="202">
        <v>254</v>
      </c>
      <c r="BZ15" s="202">
        <v>5</v>
      </c>
      <c r="CA15" s="202">
        <v>1</v>
      </c>
      <c r="CB15" s="202">
        <v>25</v>
      </c>
      <c r="CC15" s="203">
        <v>6</v>
      </c>
      <c r="CD15" s="125"/>
      <c r="CE15" s="127" t="s">
        <v>357</v>
      </c>
      <c r="CF15" s="122"/>
      <c r="CG15" s="183" t="s">
        <v>356</v>
      </c>
      <c r="CH15" s="122"/>
      <c r="CI15" s="76"/>
      <c r="CJ15" s="183" t="s">
        <v>356</v>
      </c>
      <c r="CK15" s="76"/>
      <c r="CL15" s="89"/>
      <c r="CM15" s="96" t="s">
        <v>357</v>
      </c>
      <c r="CN15" s="89" t="s">
        <v>358</v>
      </c>
      <c r="CO15" s="201">
        <v>130</v>
      </c>
      <c r="CP15" s="202">
        <v>120</v>
      </c>
      <c r="CQ15" s="202">
        <v>2</v>
      </c>
      <c r="CR15" s="202" t="s">
        <v>9</v>
      </c>
      <c r="CS15" s="202">
        <v>8</v>
      </c>
      <c r="CT15" s="202" t="s">
        <v>9</v>
      </c>
      <c r="CU15" s="202">
        <v>73</v>
      </c>
      <c r="CV15" s="202">
        <v>67</v>
      </c>
      <c r="CW15" s="202">
        <v>1</v>
      </c>
      <c r="CX15" s="202" t="s">
        <v>9</v>
      </c>
      <c r="CY15" s="202">
        <v>5</v>
      </c>
      <c r="CZ15" s="202" t="s">
        <v>9</v>
      </c>
      <c r="DA15" s="202">
        <v>57</v>
      </c>
      <c r="DB15" s="202">
        <v>53</v>
      </c>
      <c r="DC15" s="202">
        <v>1</v>
      </c>
      <c r="DD15" s="202" t="s">
        <v>9</v>
      </c>
      <c r="DE15" s="202">
        <v>3</v>
      </c>
      <c r="DF15" s="203" t="s">
        <v>9</v>
      </c>
      <c r="DG15" s="125"/>
      <c r="DH15" s="127" t="s">
        <v>357</v>
      </c>
      <c r="DI15" s="122"/>
      <c r="DJ15" s="183" t="s">
        <v>356</v>
      </c>
      <c r="DK15" s="122"/>
    </row>
    <row r="16" spans="1:115" s="79" customFormat="1" ht="4.5" customHeight="1">
      <c r="A16" s="76"/>
      <c r="B16" s="183"/>
      <c r="C16" s="76"/>
      <c r="D16" s="89"/>
      <c r="E16" s="89"/>
      <c r="F16" s="89"/>
      <c r="G16" s="201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3"/>
      <c r="Y16" s="487"/>
      <c r="Z16" s="122"/>
      <c r="AA16" s="478"/>
      <c r="AB16" s="122"/>
      <c r="AC16" s="76"/>
      <c r="AD16" s="183"/>
      <c r="AE16" s="76"/>
      <c r="AF16" s="89"/>
      <c r="AG16" s="89"/>
      <c r="AH16" s="89"/>
      <c r="AI16" s="201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7"/>
      <c r="BA16" s="125"/>
      <c r="BB16" s="128"/>
      <c r="BC16" s="122"/>
      <c r="BD16" s="183"/>
      <c r="BE16" s="122"/>
      <c r="BF16" s="76"/>
      <c r="BG16" s="183"/>
      <c r="BH16" s="76"/>
      <c r="BI16" s="89"/>
      <c r="BJ16" s="89"/>
      <c r="BK16" s="89"/>
      <c r="BL16" s="201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3"/>
      <c r="CD16" s="125"/>
      <c r="CE16" s="128"/>
      <c r="CF16" s="122"/>
      <c r="CG16" s="183"/>
      <c r="CH16" s="122"/>
      <c r="CI16" s="76"/>
      <c r="CJ16" s="183"/>
      <c r="CK16" s="76"/>
      <c r="CL16" s="89"/>
      <c r="CM16" s="89"/>
      <c r="CN16" s="89"/>
      <c r="CO16" s="201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3"/>
      <c r="DG16" s="125"/>
      <c r="DH16" s="128"/>
      <c r="DI16" s="122"/>
      <c r="DJ16" s="183"/>
      <c r="DK16" s="122"/>
    </row>
    <row r="17" spans="1:115" s="79" customFormat="1" ht="11.1" customHeight="1">
      <c r="A17" s="76"/>
      <c r="B17" s="183"/>
      <c r="C17" s="76"/>
      <c r="D17" s="608" t="s">
        <v>359</v>
      </c>
      <c r="E17" s="608"/>
      <c r="F17" s="608"/>
      <c r="G17" s="205">
        <v>54242</v>
      </c>
      <c r="H17" s="206">
        <v>46251</v>
      </c>
      <c r="I17" s="206">
        <v>2213</v>
      </c>
      <c r="J17" s="206">
        <v>1178</v>
      </c>
      <c r="K17" s="206">
        <v>2806</v>
      </c>
      <c r="L17" s="206">
        <v>1371</v>
      </c>
      <c r="M17" s="206">
        <v>25763</v>
      </c>
      <c r="N17" s="206">
        <v>21250</v>
      </c>
      <c r="O17" s="206">
        <v>1551</v>
      </c>
      <c r="P17" s="206">
        <v>857</v>
      </c>
      <c r="Q17" s="206">
        <v>1599</v>
      </c>
      <c r="R17" s="206">
        <v>299</v>
      </c>
      <c r="S17" s="206">
        <v>28479</v>
      </c>
      <c r="T17" s="206">
        <v>25001</v>
      </c>
      <c r="U17" s="206">
        <v>662</v>
      </c>
      <c r="V17" s="206">
        <v>321</v>
      </c>
      <c r="W17" s="206">
        <v>1207</v>
      </c>
      <c r="X17" s="206">
        <v>1072</v>
      </c>
      <c r="Y17" s="485" t="s">
        <v>209</v>
      </c>
      <c r="Z17" s="126"/>
      <c r="AA17" s="478"/>
      <c r="AB17" s="122"/>
      <c r="AC17" s="76"/>
      <c r="AD17" s="183"/>
      <c r="AE17" s="76"/>
      <c r="AF17" s="608" t="s">
        <v>359</v>
      </c>
      <c r="AG17" s="608"/>
      <c r="AH17" s="609"/>
      <c r="AI17" s="201">
        <v>50892</v>
      </c>
      <c r="AJ17" s="202">
        <v>43387</v>
      </c>
      <c r="AK17" s="202">
        <v>2116</v>
      </c>
      <c r="AL17" s="202">
        <v>1122</v>
      </c>
      <c r="AM17" s="202">
        <v>2615</v>
      </c>
      <c r="AN17" s="202">
        <v>1263</v>
      </c>
      <c r="AO17" s="202">
        <v>24239</v>
      </c>
      <c r="AP17" s="202">
        <v>19993</v>
      </c>
      <c r="AQ17" s="202">
        <v>1489</v>
      </c>
      <c r="AR17" s="202">
        <v>819</v>
      </c>
      <c r="AS17" s="202">
        <v>1472</v>
      </c>
      <c r="AT17" s="202">
        <v>276</v>
      </c>
      <c r="AU17" s="202">
        <v>26653</v>
      </c>
      <c r="AV17" s="202">
        <v>23394</v>
      </c>
      <c r="AW17" s="202">
        <v>627</v>
      </c>
      <c r="AX17" s="202">
        <v>303</v>
      </c>
      <c r="AY17" s="202">
        <v>1143</v>
      </c>
      <c r="AZ17" s="206">
        <v>987</v>
      </c>
      <c r="BA17" s="125"/>
      <c r="BB17" s="182" t="s">
        <v>209</v>
      </c>
      <c r="BC17" s="126"/>
      <c r="BD17" s="183"/>
      <c r="BE17" s="122"/>
      <c r="BF17" s="76"/>
      <c r="BG17" s="183"/>
      <c r="BH17" s="76"/>
      <c r="BI17" s="608" t="s">
        <v>359</v>
      </c>
      <c r="BJ17" s="608"/>
      <c r="BK17" s="609"/>
      <c r="BL17" s="201">
        <v>2673</v>
      </c>
      <c r="BM17" s="202">
        <v>2267</v>
      </c>
      <c r="BN17" s="202">
        <v>88</v>
      </c>
      <c r="BO17" s="202">
        <v>45</v>
      </c>
      <c r="BP17" s="202">
        <v>155</v>
      </c>
      <c r="BQ17" s="202">
        <v>91</v>
      </c>
      <c r="BR17" s="202">
        <v>1228</v>
      </c>
      <c r="BS17" s="202">
        <v>1009</v>
      </c>
      <c r="BT17" s="202">
        <v>55</v>
      </c>
      <c r="BU17" s="202">
        <v>30</v>
      </c>
      <c r="BV17" s="202">
        <v>102</v>
      </c>
      <c r="BW17" s="202">
        <v>19</v>
      </c>
      <c r="BX17" s="202">
        <v>1445</v>
      </c>
      <c r="BY17" s="202">
        <v>1258</v>
      </c>
      <c r="BZ17" s="202">
        <v>33</v>
      </c>
      <c r="CA17" s="202">
        <v>15</v>
      </c>
      <c r="CB17" s="202">
        <v>53</v>
      </c>
      <c r="CC17" s="202">
        <v>72</v>
      </c>
      <c r="CD17" s="125"/>
      <c r="CE17" s="182" t="s">
        <v>209</v>
      </c>
      <c r="CF17" s="126"/>
      <c r="CG17" s="183"/>
      <c r="CH17" s="122"/>
      <c r="CI17" s="76"/>
      <c r="CJ17" s="183"/>
      <c r="CK17" s="76"/>
      <c r="CL17" s="608" t="s">
        <v>359</v>
      </c>
      <c r="CM17" s="608"/>
      <c r="CN17" s="609"/>
      <c r="CO17" s="201">
        <v>677</v>
      </c>
      <c r="CP17" s="202">
        <v>597</v>
      </c>
      <c r="CQ17" s="202">
        <v>9</v>
      </c>
      <c r="CR17" s="202">
        <v>11</v>
      </c>
      <c r="CS17" s="202">
        <v>36</v>
      </c>
      <c r="CT17" s="202">
        <v>17</v>
      </c>
      <c r="CU17" s="202">
        <v>296</v>
      </c>
      <c r="CV17" s="202">
        <v>248</v>
      </c>
      <c r="CW17" s="202">
        <v>7</v>
      </c>
      <c r="CX17" s="202">
        <v>8</v>
      </c>
      <c r="CY17" s="202">
        <v>25</v>
      </c>
      <c r="CZ17" s="202">
        <v>4</v>
      </c>
      <c r="DA17" s="202">
        <v>381</v>
      </c>
      <c r="DB17" s="202">
        <v>349</v>
      </c>
      <c r="DC17" s="202">
        <v>2</v>
      </c>
      <c r="DD17" s="202">
        <v>3</v>
      </c>
      <c r="DE17" s="202">
        <v>11</v>
      </c>
      <c r="DF17" s="202">
        <v>13</v>
      </c>
      <c r="DG17" s="125"/>
      <c r="DH17" s="182" t="s">
        <v>209</v>
      </c>
      <c r="DI17" s="126"/>
      <c r="DJ17" s="183"/>
      <c r="DK17" s="122"/>
    </row>
    <row r="18" spans="1:115" s="79" customFormat="1" ht="11.1" customHeight="1">
      <c r="A18" s="76"/>
      <c r="B18" s="183" t="s">
        <v>219</v>
      </c>
      <c r="C18" s="76"/>
      <c r="D18" s="89"/>
      <c r="E18" s="96" t="s">
        <v>360</v>
      </c>
      <c r="F18" s="91" t="s">
        <v>65</v>
      </c>
      <c r="G18" s="201">
        <v>365</v>
      </c>
      <c r="H18" s="202">
        <v>361</v>
      </c>
      <c r="I18" s="202">
        <v>2</v>
      </c>
      <c r="J18" s="202" t="s">
        <v>361</v>
      </c>
      <c r="K18" s="202" t="s">
        <v>361</v>
      </c>
      <c r="L18" s="202" t="s">
        <v>361</v>
      </c>
      <c r="M18" s="202">
        <v>308</v>
      </c>
      <c r="N18" s="202">
        <v>305</v>
      </c>
      <c r="O18" s="202">
        <v>2</v>
      </c>
      <c r="P18" s="202" t="s">
        <v>9</v>
      </c>
      <c r="Q18" s="202" t="s">
        <v>9</v>
      </c>
      <c r="R18" s="202" t="s">
        <v>9</v>
      </c>
      <c r="S18" s="202">
        <v>57</v>
      </c>
      <c r="T18" s="202">
        <v>56</v>
      </c>
      <c r="U18" s="202" t="s">
        <v>9</v>
      </c>
      <c r="V18" s="202" t="s">
        <v>9</v>
      </c>
      <c r="W18" s="202" t="s">
        <v>9</v>
      </c>
      <c r="X18" s="203" t="s">
        <v>9</v>
      </c>
      <c r="Y18" s="486" t="s">
        <v>360</v>
      </c>
      <c r="Z18" s="122"/>
      <c r="AA18" s="478" t="s">
        <v>219</v>
      </c>
      <c r="AB18" s="122"/>
      <c r="AC18" s="76"/>
      <c r="AD18" s="183" t="s">
        <v>219</v>
      </c>
      <c r="AE18" s="76"/>
      <c r="AF18" s="89"/>
      <c r="AG18" s="96" t="s">
        <v>163</v>
      </c>
      <c r="AH18" s="91" t="s">
        <v>65</v>
      </c>
      <c r="AI18" s="201">
        <v>331</v>
      </c>
      <c r="AJ18" s="202">
        <v>327</v>
      </c>
      <c r="AK18" s="202">
        <v>2</v>
      </c>
      <c r="AL18" s="202" t="s">
        <v>9</v>
      </c>
      <c r="AM18" s="202" t="s">
        <v>9</v>
      </c>
      <c r="AN18" s="202" t="s">
        <v>9</v>
      </c>
      <c r="AO18" s="202">
        <v>278</v>
      </c>
      <c r="AP18" s="202">
        <v>275</v>
      </c>
      <c r="AQ18" s="202">
        <v>2</v>
      </c>
      <c r="AR18" s="202" t="s">
        <v>9</v>
      </c>
      <c r="AS18" s="202" t="s">
        <v>9</v>
      </c>
      <c r="AT18" s="202" t="s">
        <v>9</v>
      </c>
      <c r="AU18" s="202">
        <v>53</v>
      </c>
      <c r="AV18" s="202">
        <v>52</v>
      </c>
      <c r="AW18" s="202" t="s">
        <v>9</v>
      </c>
      <c r="AX18" s="202" t="s">
        <v>9</v>
      </c>
      <c r="AY18" s="202" t="s">
        <v>9</v>
      </c>
      <c r="AZ18" s="207" t="s">
        <v>9</v>
      </c>
      <c r="BA18" s="125"/>
      <c r="BB18" s="127" t="s">
        <v>360</v>
      </c>
      <c r="BC18" s="122"/>
      <c r="BD18" s="183" t="s">
        <v>219</v>
      </c>
      <c r="BE18" s="122"/>
      <c r="BF18" s="76"/>
      <c r="BG18" s="183" t="s">
        <v>219</v>
      </c>
      <c r="BH18" s="76"/>
      <c r="BI18" s="89"/>
      <c r="BJ18" s="96" t="s">
        <v>360</v>
      </c>
      <c r="BK18" s="91" t="s">
        <v>65</v>
      </c>
      <c r="BL18" s="201">
        <v>31</v>
      </c>
      <c r="BM18" s="202">
        <v>31</v>
      </c>
      <c r="BN18" s="202" t="s">
        <v>9</v>
      </c>
      <c r="BO18" s="202" t="s">
        <v>9</v>
      </c>
      <c r="BP18" s="202" t="s">
        <v>9</v>
      </c>
      <c r="BQ18" s="202" t="s">
        <v>9</v>
      </c>
      <c r="BR18" s="202">
        <v>28</v>
      </c>
      <c r="BS18" s="202">
        <v>28</v>
      </c>
      <c r="BT18" s="202" t="s">
        <v>9</v>
      </c>
      <c r="BU18" s="202" t="s">
        <v>9</v>
      </c>
      <c r="BV18" s="202" t="s">
        <v>9</v>
      </c>
      <c r="BW18" s="202" t="s">
        <v>9</v>
      </c>
      <c r="BX18" s="202">
        <v>3</v>
      </c>
      <c r="BY18" s="202">
        <v>3</v>
      </c>
      <c r="BZ18" s="202" t="s">
        <v>9</v>
      </c>
      <c r="CA18" s="202" t="s">
        <v>9</v>
      </c>
      <c r="CB18" s="202" t="s">
        <v>9</v>
      </c>
      <c r="CC18" s="203" t="s">
        <v>9</v>
      </c>
      <c r="CD18" s="125"/>
      <c r="CE18" s="127" t="s">
        <v>360</v>
      </c>
      <c r="CF18" s="122"/>
      <c r="CG18" s="183" t="s">
        <v>219</v>
      </c>
      <c r="CH18" s="122"/>
      <c r="CI18" s="76"/>
      <c r="CJ18" s="183" t="s">
        <v>219</v>
      </c>
      <c r="CK18" s="76"/>
      <c r="CL18" s="89"/>
      <c r="CM18" s="96" t="s">
        <v>360</v>
      </c>
      <c r="CN18" s="91" t="s">
        <v>65</v>
      </c>
      <c r="CO18" s="201">
        <v>3</v>
      </c>
      <c r="CP18" s="202">
        <v>3</v>
      </c>
      <c r="CQ18" s="202" t="s">
        <v>9</v>
      </c>
      <c r="CR18" s="202" t="s">
        <v>9</v>
      </c>
      <c r="CS18" s="202" t="s">
        <v>9</v>
      </c>
      <c r="CT18" s="202" t="s">
        <v>9</v>
      </c>
      <c r="CU18" s="202">
        <v>2</v>
      </c>
      <c r="CV18" s="202">
        <v>2</v>
      </c>
      <c r="CW18" s="202" t="s">
        <v>9</v>
      </c>
      <c r="CX18" s="202" t="s">
        <v>9</v>
      </c>
      <c r="CY18" s="202" t="s">
        <v>9</v>
      </c>
      <c r="CZ18" s="202" t="s">
        <v>9</v>
      </c>
      <c r="DA18" s="202">
        <v>1</v>
      </c>
      <c r="DB18" s="202">
        <v>1</v>
      </c>
      <c r="DC18" s="202" t="s">
        <v>9</v>
      </c>
      <c r="DD18" s="202" t="s">
        <v>9</v>
      </c>
      <c r="DE18" s="202" t="s">
        <v>9</v>
      </c>
      <c r="DF18" s="203" t="s">
        <v>9</v>
      </c>
      <c r="DG18" s="125"/>
      <c r="DH18" s="127" t="s">
        <v>360</v>
      </c>
      <c r="DI18" s="122"/>
      <c r="DJ18" s="183" t="s">
        <v>219</v>
      </c>
      <c r="DK18" s="122"/>
    </row>
    <row r="19" spans="1:115" s="79" customFormat="1" ht="11.1" customHeight="1">
      <c r="A19" s="76"/>
      <c r="B19" s="183"/>
      <c r="C19" s="76"/>
      <c r="D19" s="89"/>
      <c r="E19" s="96" t="s">
        <v>362</v>
      </c>
      <c r="F19" s="89" t="s">
        <v>363</v>
      </c>
      <c r="G19" s="201">
        <v>583</v>
      </c>
      <c r="H19" s="202">
        <v>503</v>
      </c>
      <c r="I19" s="202">
        <v>28</v>
      </c>
      <c r="J19" s="202">
        <v>6</v>
      </c>
      <c r="K19" s="202">
        <v>36</v>
      </c>
      <c r="L19" s="202">
        <v>6</v>
      </c>
      <c r="M19" s="202">
        <v>379</v>
      </c>
      <c r="N19" s="202">
        <v>316</v>
      </c>
      <c r="O19" s="202">
        <v>24</v>
      </c>
      <c r="P19" s="202">
        <v>6</v>
      </c>
      <c r="Q19" s="202">
        <v>29</v>
      </c>
      <c r="R19" s="202" t="s">
        <v>9</v>
      </c>
      <c r="S19" s="202">
        <v>204</v>
      </c>
      <c r="T19" s="202">
        <v>187</v>
      </c>
      <c r="U19" s="202">
        <v>4</v>
      </c>
      <c r="V19" s="202" t="s">
        <v>9</v>
      </c>
      <c r="W19" s="202">
        <v>7</v>
      </c>
      <c r="X19" s="203">
        <v>6</v>
      </c>
      <c r="Y19" s="486" t="s">
        <v>362</v>
      </c>
      <c r="Z19" s="122"/>
      <c r="AA19" s="478"/>
      <c r="AB19" s="122"/>
      <c r="AC19" s="76"/>
      <c r="AD19" s="183"/>
      <c r="AE19" s="76"/>
      <c r="AF19" s="89"/>
      <c r="AG19" s="96" t="s">
        <v>165</v>
      </c>
      <c r="AH19" s="89" t="s">
        <v>177</v>
      </c>
      <c r="AI19" s="201">
        <v>547</v>
      </c>
      <c r="AJ19" s="202">
        <v>471</v>
      </c>
      <c r="AK19" s="202">
        <v>27</v>
      </c>
      <c r="AL19" s="202">
        <v>6</v>
      </c>
      <c r="AM19" s="202">
        <v>34</v>
      </c>
      <c r="AN19" s="202">
        <v>6</v>
      </c>
      <c r="AO19" s="202">
        <v>360</v>
      </c>
      <c r="AP19" s="202">
        <v>300</v>
      </c>
      <c r="AQ19" s="202">
        <v>24</v>
      </c>
      <c r="AR19" s="202">
        <v>6</v>
      </c>
      <c r="AS19" s="202">
        <v>27</v>
      </c>
      <c r="AT19" s="202" t="s">
        <v>9</v>
      </c>
      <c r="AU19" s="202">
        <v>187</v>
      </c>
      <c r="AV19" s="202">
        <v>171</v>
      </c>
      <c r="AW19" s="202">
        <v>3</v>
      </c>
      <c r="AX19" s="202" t="s">
        <v>9</v>
      </c>
      <c r="AY19" s="202">
        <v>7</v>
      </c>
      <c r="AZ19" s="207">
        <v>6</v>
      </c>
      <c r="BA19" s="125"/>
      <c r="BB19" s="127" t="s">
        <v>362</v>
      </c>
      <c r="BC19" s="122"/>
      <c r="BD19" s="183"/>
      <c r="BE19" s="122"/>
      <c r="BF19" s="76"/>
      <c r="BG19" s="183"/>
      <c r="BH19" s="76"/>
      <c r="BI19" s="89"/>
      <c r="BJ19" s="96" t="s">
        <v>362</v>
      </c>
      <c r="BK19" s="89" t="s">
        <v>363</v>
      </c>
      <c r="BL19" s="201">
        <v>32</v>
      </c>
      <c r="BM19" s="202">
        <v>29</v>
      </c>
      <c r="BN19" s="202">
        <v>1</v>
      </c>
      <c r="BO19" s="202" t="s">
        <v>9</v>
      </c>
      <c r="BP19" s="202">
        <v>1</v>
      </c>
      <c r="BQ19" s="202" t="s">
        <v>9</v>
      </c>
      <c r="BR19" s="202">
        <v>16</v>
      </c>
      <c r="BS19" s="202">
        <v>14</v>
      </c>
      <c r="BT19" s="202" t="s">
        <v>9</v>
      </c>
      <c r="BU19" s="202" t="s">
        <v>9</v>
      </c>
      <c r="BV19" s="202">
        <v>1</v>
      </c>
      <c r="BW19" s="202" t="s">
        <v>9</v>
      </c>
      <c r="BX19" s="202">
        <v>16</v>
      </c>
      <c r="BY19" s="202">
        <v>15</v>
      </c>
      <c r="BZ19" s="202">
        <v>1</v>
      </c>
      <c r="CA19" s="202" t="s">
        <v>9</v>
      </c>
      <c r="CB19" s="202" t="s">
        <v>9</v>
      </c>
      <c r="CC19" s="203" t="s">
        <v>9</v>
      </c>
      <c r="CD19" s="125"/>
      <c r="CE19" s="127" t="s">
        <v>362</v>
      </c>
      <c r="CF19" s="122"/>
      <c r="CG19" s="183"/>
      <c r="CH19" s="122"/>
      <c r="CI19" s="76"/>
      <c r="CJ19" s="183"/>
      <c r="CK19" s="76"/>
      <c r="CL19" s="89"/>
      <c r="CM19" s="96" t="s">
        <v>362</v>
      </c>
      <c r="CN19" s="89" t="s">
        <v>363</v>
      </c>
      <c r="CO19" s="201">
        <v>4</v>
      </c>
      <c r="CP19" s="202">
        <v>3</v>
      </c>
      <c r="CQ19" s="202" t="s">
        <v>9</v>
      </c>
      <c r="CR19" s="202" t="s">
        <v>9</v>
      </c>
      <c r="CS19" s="202">
        <v>1</v>
      </c>
      <c r="CT19" s="202" t="s">
        <v>9</v>
      </c>
      <c r="CU19" s="202">
        <v>3</v>
      </c>
      <c r="CV19" s="202">
        <v>2</v>
      </c>
      <c r="CW19" s="202" t="s">
        <v>9</v>
      </c>
      <c r="CX19" s="202" t="s">
        <v>9</v>
      </c>
      <c r="CY19" s="202">
        <v>1</v>
      </c>
      <c r="CZ19" s="202" t="s">
        <v>9</v>
      </c>
      <c r="DA19" s="202">
        <v>1</v>
      </c>
      <c r="DB19" s="202">
        <v>1</v>
      </c>
      <c r="DC19" s="202" t="s">
        <v>9</v>
      </c>
      <c r="DD19" s="202" t="s">
        <v>9</v>
      </c>
      <c r="DE19" s="202" t="s">
        <v>9</v>
      </c>
      <c r="DF19" s="203" t="s">
        <v>9</v>
      </c>
      <c r="DG19" s="125"/>
      <c r="DH19" s="127" t="s">
        <v>362</v>
      </c>
      <c r="DI19" s="122"/>
      <c r="DJ19" s="183"/>
      <c r="DK19" s="122"/>
    </row>
    <row r="20" spans="1:115" s="79" customFormat="1" ht="11.1" customHeight="1">
      <c r="A20" s="76"/>
      <c r="B20" s="183">
        <v>27</v>
      </c>
      <c r="C20" s="76"/>
      <c r="D20" s="89"/>
      <c r="E20" s="96" t="s">
        <v>364</v>
      </c>
      <c r="F20" s="89" t="s">
        <v>66</v>
      </c>
      <c r="G20" s="201">
        <v>2833</v>
      </c>
      <c r="H20" s="202">
        <v>2599</v>
      </c>
      <c r="I20" s="202">
        <v>111</v>
      </c>
      <c r="J20" s="202">
        <v>10</v>
      </c>
      <c r="K20" s="202">
        <v>46</v>
      </c>
      <c r="L20" s="202">
        <v>15</v>
      </c>
      <c r="M20" s="202">
        <v>2472</v>
      </c>
      <c r="N20" s="202">
        <v>2278</v>
      </c>
      <c r="O20" s="202">
        <v>85</v>
      </c>
      <c r="P20" s="202">
        <v>10</v>
      </c>
      <c r="Q20" s="202">
        <v>44</v>
      </c>
      <c r="R20" s="202">
        <v>6</v>
      </c>
      <c r="S20" s="202">
        <v>361</v>
      </c>
      <c r="T20" s="202">
        <v>321</v>
      </c>
      <c r="U20" s="202">
        <v>26</v>
      </c>
      <c r="V20" s="202" t="s">
        <v>9</v>
      </c>
      <c r="W20" s="202">
        <v>2</v>
      </c>
      <c r="X20" s="203">
        <v>9</v>
      </c>
      <c r="Y20" s="486" t="s">
        <v>364</v>
      </c>
      <c r="Z20" s="122"/>
      <c r="AA20" s="478">
        <v>27</v>
      </c>
      <c r="AB20" s="122"/>
      <c r="AC20" s="76"/>
      <c r="AD20" s="183">
        <v>27</v>
      </c>
      <c r="AE20" s="76"/>
      <c r="AF20" s="89"/>
      <c r="AG20" s="96" t="s">
        <v>166</v>
      </c>
      <c r="AH20" s="89" t="s">
        <v>66</v>
      </c>
      <c r="AI20" s="201">
        <v>2601</v>
      </c>
      <c r="AJ20" s="202">
        <v>2380</v>
      </c>
      <c r="AK20" s="202">
        <v>102</v>
      </c>
      <c r="AL20" s="202">
        <v>10</v>
      </c>
      <c r="AM20" s="202">
        <v>45</v>
      </c>
      <c r="AN20" s="202">
        <v>15</v>
      </c>
      <c r="AO20" s="202">
        <v>2270</v>
      </c>
      <c r="AP20" s="202">
        <v>2085</v>
      </c>
      <c r="AQ20" s="202">
        <v>80</v>
      </c>
      <c r="AR20" s="202">
        <v>10</v>
      </c>
      <c r="AS20" s="202">
        <v>43</v>
      </c>
      <c r="AT20" s="202">
        <v>6</v>
      </c>
      <c r="AU20" s="202">
        <v>331</v>
      </c>
      <c r="AV20" s="202">
        <v>295</v>
      </c>
      <c r="AW20" s="202">
        <v>22</v>
      </c>
      <c r="AX20" s="202" t="s">
        <v>9</v>
      </c>
      <c r="AY20" s="202">
        <v>2</v>
      </c>
      <c r="AZ20" s="207">
        <v>9</v>
      </c>
      <c r="BA20" s="125"/>
      <c r="BB20" s="127" t="s">
        <v>364</v>
      </c>
      <c r="BC20" s="122"/>
      <c r="BD20" s="183">
        <v>27</v>
      </c>
      <c r="BE20" s="122"/>
      <c r="BF20" s="76"/>
      <c r="BG20" s="183">
        <v>27</v>
      </c>
      <c r="BH20" s="76"/>
      <c r="BI20" s="89"/>
      <c r="BJ20" s="96" t="s">
        <v>364</v>
      </c>
      <c r="BK20" s="89" t="s">
        <v>66</v>
      </c>
      <c r="BL20" s="201">
        <v>195</v>
      </c>
      <c r="BM20" s="202">
        <v>182</v>
      </c>
      <c r="BN20" s="202">
        <v>9</v>
      </c>
      <c r="BO20" s="202" t="s">
        <v>9</v>
      </c>
      <c r="BP20" s="202">
        <v>1</v>
      </c>
      <c r="BQ20" s="202" t="s">
        <v>9</v>
      </c>
      <c r="BR20" s="202">
        <v>168</v>
      </c>
      <c r="BS20" s="202">
        <v>159</v>
      </c>
      <c r="BT20" s="202">
        <v>5</v>
      </c>
      <c r="BU20" s="202" t="s">
        <v>9</v>
      </c>
      <c r="BV20" s="202">
        <v>1</v>
      </c>
      <c r="BW20" s="202" t="s">
        <v>9</v>
      </c>
      <c r="BX20" s="202">
        <v>27</v>
      </c>
      <c r="BY20" s="202">
        <v>23</v>
      </c>
      <c r="BZ20" s="202">
        <v>4</v>
      </c>
      <c r="CA20" s="202" t="s">
        <v>9</v>
      </c>
      <c r="CB20" s="202" t="s">
        <v>9</v>
      </c>
      <c r="CC20" s="203" t="s">
        <v>9</v>
      </c>
      <c r="CD20" s="125"/>
      <c r="CE20" s="127" t="s">
        <v>364</v>
      </c>
      <c r="CF20" s="122"/>
      <c r="CG20" s="183">
        <v>27</v>
      </c>
      <c r="CH20" s="122"/>
      <c r="CI20" s="76"/>
      <c r="CJ20" s="183">
        <v>27</v>
      </c>
      <c r="CK20" s="76"/>
      <c r="CL20" s="89"/>
      <c r="CM20" s="96" t="s">
        <v>364</v>
      </c>
      <c r="CN20" s="89" t="s">
        <v>66</v>
      </c>
      <c r="CO20" s="201">
        <v>37</v>
      </c>
      <c r="CP20" s="202">
        <v>37</v>
      </c>
      <c r="CQ20" s="202" t="s">
        <v>9</v>
      </c>
      <c r="CR20" s="202" t="s">
        <v>9</v>
      </c>
      <c r="CS20" s="202" t="s">
        <v>9</v>
      </c>
      <c r="CT20" s="202" t="s">
        <v>9</v>
      </c>
      <c r="CU20" s="202">
        <v>34</v>
      </c>
      <c r="CV20" s="202">
        <v>34</v>
      </c>
      <c r="CW20" s="202" t="s">
        <v>9</v>
      </c>
      <c r="CX20" s="202" t="s">
        <v>9</v>
      </c>
      <c r="CY20" s="202" t="s">
        <v>9</v>
      </c>
      <c r="CZ20" s="202" t="s">
        <v>9</v>
      </c>
      <c r="DA20" s="202">
        <v>3</v>
      </c>
      <c r="DB20" s="202">
        <v>3</v>
      </c>
      <c r="DC20" s="202" t="s">
        <v>9</v>
      </c>
      <c r="DD20" s="202" t="s">
        <v>9</v>
      </c>
      <c r="DE20" s="202" t="s">
        <v>9</v>
      </c>
      <c r="DF20" s="203" t="s">
        <v>9</v>
      </c>
      <c r="DG20" s="125"/>
      <c r="DH20" s="127" t="s">
        <v>364</v>
      </c>
      <c r="DI20" s="122"/>
      <c r="DJ20" s="183">
        <v>27</v>
      </c>
      <c r="DK20" s="122"/>
    </row>
    <row r="21" spans="1:115" s="79" customFormat="1" ht="11.1" customHeight="1">
      <c r="A21" s="76"/>
      <c r="B21" s="183"/>
      <c r="C21" s="76"/>
      <c r="D21" s="89"/>
      <c r="E21" s="96" t="s">
        <v>365</v>
      </c>
      <c r="F21" s="89" t="s">
        <v>69</v>
      </c>
      <c r="G21" s="201">
        <v>12843</v>
      </c>
      <c r="H21" s="202">
        <v>10369</v>
      </c>
      <c r="I21" s="202">
        <v>904</v>
      </c>
      <c r="J21" s="202">
        <v>286</v>
      </c>
      <c r="K21" s="202">
        <v>685</v>
      </c>
      <c r="L21" s="202">
        <v>512</v>
      </c>
      <c r="M21" s="202">
        <v>6109</v>
      </c>
      <c r="N21" s="202">
        <v>4610</v>
      </c>
      <c r="O21" s="202">
        <v>628</v>
      </c>
      <c r="P21" s="202">
        <v>231</v>
      </c>
      <c r="Q21" s="202">
        <v>466</v>
      </c>
      <c r="R21" s="202">
        <v>126</v>
      </c>
      <c r="S21" s="202">
        <v>6734</v>
      </c>
      <c r="T21" s="202">
        <v>5759</v>
      </c>
      <c r="U21" s="202">
        <v>276</v>
      </c>
      <c r="V21" s="202">
        <v>55</v>
      </c>
      <c r="W21" s="202">
        <v>219</v>
      </c>
      <c r="X21" s="203">
        <v>386</v>
      </c>
      <c r="Y21" s="486" t="s">
        <v>365</v>
      </c>
      <c r="Z21" s="122"/>
      <c r="AA21" s="478"/>
      <c r="AB21" s="122"/>
      <c r="AC21" s="76"/>
      <c r="AD21" s="183"/>
      <c r="AE21" s="76"/>
      <c r="AF21" s="89"/>
      <c r="AG21" s="96" t="s">
        <v>168</v>
      </c>
      <c r="AH21" s="89" t="s">
        <v>69</v>
      </c>
      <c r="AI21" s="201">
        <v>12026</v>
      </c>
      <c r="AJ21" s="202">
        <v>9707</v>
      </c>
      <c r="AK21" s="202">
        <v>859</v>
      </c>
      <c r="AL21" s="202">
        <v>275</v>
      </c>
      <c r="AM21" s="202">
        <v>633</v>
      </c>
      <c r="AN21" s="202">
        <v>475</v>
      </c>
      <c r="AO21" s="202">
        <v>5714</v>
      </c>
      <c r="AP21" s="202">
        <v>4308</v>
      </c>
      <c r="AQ21" s="202">
        <v>596</v>
      </c>
      <c r="AR21" s="202">
        <v>224</v>
      </c>
      <c r="AS21" s="202">
        <v>428</v>
      </c>
      <c r="AT21" s="202">
        <v>119</v>
      </c>
      <c r="AU21" s="202">
        <v>6312</v>
      </c>
      <c r="AV21" s="202">
        <v>5399</v>
      </c>
      <c r="AW21" s="202">
        <v>263</v>
      </c>
      <c r="AX21" s="202">
        <v>51</v>
      </c>
      <c r="AY21" s="202">
        <v>205</v>
      </c>
      <c r="AZ21" s="207">
        <v>356</v>
      </c>
      <c r="BA21" s="125"/>
      <c r="BB21" s="127" t="s">
        <v>365</v>
      </c>
      <c r="BC21" s="122"/>
      <c r="BD21" s="183"/>
      <c r="BE21" s="122"/>
      <c r="BF21" s="76"/>
      <c r="BG21" s="183"/>
      <c r="BH21" s="76"/>
      <c r="BI21" s="89"/>
      <c r="BJ21" s="96" t="s">
        <v>365</v>
      </c>
      <c r="BK21" s="89" t="s">
        <v>69</v>
      </c>
      <c r="BL21" s="201">
        <v>658</v>
      </c>
      <c r="BM21" s="202">
        <v>530</v>
      </c>
      <c r="BN21" s="202">
        <v>42</v>
      </c>
      <c r="BO21" s="202">
        <v>11</v>
      </c>
      <c r="BP21" s="202">
        <v>39</v>
      </c>
      <c r="BQ21" s="202">
        <v>27</v>
      </c>
      <c r="BR21" s="202">
        <v>318</v>
      </c>
      <c r="BS21" s="202">
        <v>240</v>
      </c>
      <c r="BT21" s="202">
        <v>29</v>
      </c>
      <c r="BU21" s="202">
        <v>7</v>
      </c>
      <c r="BV21" s="202">
        <v>29</v>
      </c>
      <c r="BW21" s="202">
        <v>5</v>
      </c>
      <c r="BX21" s="202">
        <v>340</v>
      </c>
      <c r="BY21" s="202">
        <v>290</v>
      </c>
      <c r="BZ21" s="202">
        <v>13</v>
      </c>
      <c r="CA21" s="202">
        <v>4</v>
      </c>
      <c r="CB21" s="202">
        <v>10</v>
      </c>
      <c r="CC21" s="203">
        <v>22</v>
      </c>
      <c r="CD21" s="125"/>
      <c r="CE21" s="127" t="s">
        <v>365</v>
      </c>
      <c r="CF21" s="122"/>
      <c r="CG21" s="183"/>
      <c r="CH21" s="122"/>
      <c r="CI21" s="76"/>
      <c r="CJ21" s="183"/>
      <c r="CK21" s="76"/>
      <c r="CL21" s="89"/>
      <c r="CM21" s="96" t="s">
        <v>365</v>
      </c>
      <c r="CN21" s="89" t="s">
        <v>69</v>
      </c>
      <c r="CO21" s="201">
        <v>159</v>
      </c>
      <c r="CP21" s="202">
        <v>132</v>
      </c>
      <c r="CQ21" s="202">
        <v>3</v>
      </c>
      <c r="CR21" s="202" t="s">
        <v>9</v>
      </c>
      <c r="CS21" s="202">
        <v>13</v>
      </c>
      <c r="CT21" s="202">
        <v>10</v>
      </c>
      <c r="CU21" s="202">
        <v>77</v>
      </c>
      <c r="CV21" s="202">
        <v>62</v>
      </c>
      <c r="CW21" s="202">
        <v>3</v>
      </c>
      <c r="CX21" s="202" t="s">
        <v>9</v>
      </c>
      <c r="CY21" s="202">
        <v>9</v>
      </c>
      <c r="CZ21" s="202">
        <v>2</v>
      </c>
      <c r="DA21" s="202">
        <v>82</v>
      </c>
      <c r="DB21" s="202">
        <v>70</v>
      </c>
      <c r="DC21" s="202" t="s">
        <v>9</v>
      </c>
      <c r="DD21" s="202" t="s">
        <v>9</v>
      </c>
      <c r="DE21" s="202">
        <v>4</v>
      </c>
      <c r="DF21" s="203">
        <v>8</v>
      </c>
      <c r="DG21" s="125"/>
      <c r="DH21" s="127" t="s">
        <v>365</v>
      </c>
      <c r="DI21" s="122"/>
      <c r="DJ21" s="183"/>
      <c r="DK21" s="122"/>
    </row>
    <row r="22" spans="1:115" s="79" customFormat="1" ht="11.1" customHeight="1">
      <c r="A22" s="76"/>
      <c r="B22" s="183" t="s">
        <v>210</v>
      </c>
      <c r="C22" s="76"/>
      <c r="D22" s="89"/>
      <c r="E22" s="96" t="s">
        <v>366</v>
      </c>
      <c r="F22" s="89" t="s">
        <v>70</v>
      </c>
      <c r="G22" s="201">
        <v>1674</v>
      </c>
      <c r="H22" s="202">
        <v>1537</v>
      </c>
      <c r="I22" s="202">
        <v>79</v>
      </c>
      <c r="J22" s="202">
        <v>2</v>
      </c>
      <c r="K22" s="202">
        <v>41</v>
      </c>
      <c r="L22" s="202">
        <v>9</v>
      </c>
      <c r="M22" s="202">
        <v>722</v>
      </c>
      <c r="N22" s="202">
        <v>623</v>
      </c>
      <c r="O22" s="202">
        <v>63</v>
      </c>
      <c r="P22" s="202">
        <v>2</v>
      </c>
      <c r="Q22" s="202">
        <v>29</v>
      </c>
      <c r="R22" s="202">
        <v>3</v>
      </c>
      <c r="S22" s="202">
        <v>952</v>
      </c>
      <c r="T22" s="202">
        <v>914</v>
      </c>
      <c r="U22" s="202">
        <v>16</v>
      </c>
      <c r="V22" s="202" t="s">
        <v>9</v>
      </c>
      <c r="W22" s="202">
        <v>12</v>
      </c>
      <c r="X22" s="203">
        <v>6</v>
      </c>
      <c r="Y22" s="486" t="s">
        <v>366</v>
      </c>
      <c r="Z22" s="122"/>
      <c r="AA22" s="478" t="s">
        <v>210</v>
      </c>
      <c r="AB22" s="122"/>
      <c r="AC22" s="76"/>
      <c r="AD22" s="183" t="s">
        <v>210</v>
      </c>
      <c r="AE22" s="76"/>
      <c r="AF22" s="89"/>
      <c r="AG22" s="96" t="s">
        <v>169</v>
      </c>
      <c r="AH22" s="89" t="s">
        <v>70</v>
      </c>
      <c r="AI22" s="201">
        <v>1597</v>
      </c>
      <c r="AJ22" s="202">
        <v>1468</v>
      </c>
      <c r="AK22" s="202">
        <v>77</v>
      </c>
      <c r="AL22" s="202">
        <v>2</v>
      </c>
      <c r="AM22" s="202">
        <v>36</v>
      </c>
      <c r="AN22" s="202">
        <v>9</v>
      </c>
      <c r="AO22" s="202">
        <v>705</v>
      </c>
      <c r="AP22" s="202">
        <v>609</v>
      </c>
      <c r="AQ22" s="202">
        <v>62</v>
      </c>
      <c r="AR22" s="202">
        <v>2</v>
      </c>
      <c r="AS22" s="202">
        <v>27</v>
      </c>
      <c r="AT22" s="202">
        <v>3</v>
      </c>
      <c r="AU22" s="202">
        <v>892</v>
      </c>
      <c r="AV22" s="202">
        <v>859</v>
      </c>
      <c r="AW22" s="202">
        <v>15</v>
      </c>
      <c r="AX22" s="202" t="s">
        <v>9</v>
      </c>
      <c r="AY22" s="202">
        <v>9</v>
      </c>
      <c r="AZ22" s="207">
        <v>6</v>
      </c>
      <c r="BA22" s="125"/>
      <c r="BB22" s="127" t="s">
        <v>366</v>
      </c>
      <c r="BC22" s="122"/>
      <c r="BD22" s="183" t="s">
        <v>210</v>
      </c>
      <c r="BE22" s="122"/>
      <c r="BF22" s="76"/>
      <c r="BG22" s="183" t="s">
        <v>210</v>
      </c>
      <c r="BH22" s="76"/>
      <c r="BI22" s="89"/>
      <c r="BJ22" s="96" t="s">
        <v>366</v>
      </c>
      <c r="BK22" s="89" t="s">
        <v>70</v>
      </c>
      <c r="BL22" s="201">
        <v>62</v>
      </c>
      <c r="BM22" s="202">
        <v>54</v>
      </c>
      <c r="BN22" s="202">
        <v>2</v>
      </c>
      <c r="BO22" s="202" t="s">
        <v>9</v>
      </c>
      <c r="BP22" s="202">
        <v>5</v>
      </c>
      <c r="BQ22" s="202" t="s">
        <v>9</v>
      </c>
      <c r="BR22" s="202">
        <v>16</v>
      </c>
      <c r="BS22" s="202">
        <v>13</v>
      </c>
      <c r="BT22" s="202">
        <v>1</v>
      </c>
      <c r="BU22" s="202" t="s">
        <v>9</v>
      </c>
      <c r="BV22" s="202">
        <v>2</v>
      </c>
      <c r="BW22" s="202" t="s">
        <v>9</v>
      </c>
      <c r="BX22" s="202">
        <v>46</v>
      </c>
      <c r="BY22" s="202">
        <v>41</v>
      </c>
      <c r="BZ22" s="202">
        <v>1</v>
      </c>
      <c r="CA22" s="202" t="s">
        <v>9</v>
      </c>
      <c r="CB22" s="202">
        <v>3</v>
      </c>
      <c r="CC22" s="203" t="s">
        <v>9</v>
      </c>
      <c r="CD22" s="125"/>
      <c r="CE22" s="127" t="s">
        <v>366</v>
      </c>
      <c r="CF22" s="122"/>
      <c r="CG22" s="183" t="s">
        <v>210</v>
      </c>
      <c r="CH22" s="122"/>
      <c r="CI22" s="76"/>
      <c r="CJ22" s="183" t="s">
        <v>210</v>
      </c>
      <c r="CK22" s="76"/>
      <c r="CL22" s="89"/>
      <c r="CM22" s="96" t="s">
        <v>366</v>
      </c>
      <c r="CN22" s="89" t="s">
        <v>70</v>
      </c>
      <c r="CO22" s="201">
        <v>15</v>
      </c>
      <c r="CP22" s="202">
        <v>15</v>
      </c>
      <c r="CQ22" s="202" t="s">
        <v>9</v>
      </c>
      <c r="CR22" s="202" t="s">
        <v>9</v>
      </c>
      <c r="CS22" s="202" t="s">
        <v>9</v>
      </c>
      <c r="CT22" s="202" t="s">
        <v>9</v>
      </c>
      <c r="CU22" s="202">
        <v>1</v>
      </c>
      <c r="CV22" s="202">
        <v>1</v>
      </c>
      <c r="CW22" s="202" t="s">
        <v>9</v>
      </c>
      <c r="CX22" s="202" t="s">
        <v>9</v>
      </c>
      <c r="CY22" s="202" t="s">
        <v>9</v>
      </c>
      <c r="CZ22" s="202" t="s">
        <v>9</v>
      </c>
      <c r="DA22" s="202">
        <v>14</v>
      </c>
      <c r="DB22" s="202">
        <v>14</v>
      </c>
      <c r="DC22" s="202" t="s">
        <v>9</v>
      </c>
      <c r="DD22" s="202" t="s">
        <v>9</v>
      </c>
      <c r="DE22" s="202" t="s">
        <v>9</v>
      </c>
      <c r="DF22" s="203" t="s">
        <v>9</v>
      </c>
      <c r="DG22" s="125"/>
      <c r="DH22" s="127" t="s">
        <v>366</v>
      </c>
      <c r="DI22" s="122"/>
      <c r="DJ22" s="183" t="s">
        <v>210</v>
      </c>
      <c r="DK22" s="122"/>
    </row>
    <row r="23" spans="1:115" s="79" customFormat="1" ht="11.1" customHeight="1">
      <c r="A23" s="76"/>
      <c r="B23" s="183"/>
      <c r="C23" s="76"/>
      <c r="D23" s="89"/>
      <c r="E23" s="96" t="s">
        <v>368</v>
      </c>
      <c r="F23" s="90" t="s">
        <v>72</v>
      </c>
      <c r="G23" s="201">
        <v>893</v>
      </c>
      <c r="H23" s="202">
        <v>500</v>
      </c>
      <c r="I23" s="202">
        <v>174</v>
      </c>
      <c r="J23" s="202">
        <v>18</v>
      </c>
      <c r="K23" s="202">
        <v>174</v>
      </c>
      <c r="L23" s="202">
        <v>20</v>
      </c>
      <c r="M23" s="202">
        <v>488</v>
      </c>
      <c r="N23" s="202">
        <v>266</v>
      </c>
      <c r="O23" s="202">
        <v>112</v>
      </c>
      <c r="P23" s="202">
        <v>8</v>
      </c>
      <c r="Q23" s="202">
        <v>93</v>
      </c>
      <c r="R23" s="202">
        <v>5</v>
      </c>
      <c r="S23" s="202">
        <v>405</v>
      </c>
      <c r="T23" s="202">
        <v>234</v>
      </c>
      <c r="U23" s="202">
        <v>62</v>
      </c>
      <c r="V23" s="202">
        <v>10</v>
      </c>
      <c r="W23" s="202">
        <v>81</v>
      </c>
      <c r="X23" s="203">
        <v>15</v>
      </c>
      <c r="Y23" s="486" t="s">
        <v>368</v>
      </c>
      <c r="Z23" s="122"/>
      <c r="AA23" s="478"/>
      <c r="AB23" s="122"/>
      <c r="AC23" s="76"/>
      <c r="AD23" s="183"/>
      <c r="AE23" s="76"/>
      <c r="AF23" s="89"/>
      <c r="AG23" s="96" t="s">
        <v>171</v>
      </c>
      <c r="AH23" s="90" t="s">
        <v>72</v>
      </c>
      <c r="AI23" s="201">
        <v>868</v>
      </c>
      <c r="AJ23" s="202">
        <v>478</v>
      </c>
      <c r="AK23" s="202">
        <v>173</v>
      </c>
      <c r="AL23" s="202">
        <v>16</v>
      </c>
      <c r="AM23" s="202">
        <v>174</v>
      </c>
      <c r="AN23" s="202">
        <v>20</v>
      </c>
      <c r="AO23" s="202">
        <v>473</v>
      </c>
      <c r="AP23" s="202">
        <v>253</v>
      </c>
      <c r="AQ23" s="202">
        <v>111</v>
      </c>
      <c r="AR23" s="202">
        <v>7</v>
      </c>
      <c r="AS23" s="202">
        <v>93</v>
      </c>
      <c r="AT23" s="202">
        <v>5</v>
      </c>
      <c r="AU23" s="202">
        <v>395</v>
      </c>
      <c r="AV23" s="202">
        <v>225</v>
      </c>
      <c r="AW23" s="202">
        <v>62</v>
      </c>
      <c r="AX23" s="202">
        <v>9</v>
      </c>
      <c r="AY23" s="202">
        <v>81</v>
      </c>
      <c r="AZ23" s="207">
        <v>15</v>
      </c>
      <c r="BA23" s="125"/>
      <c r="BB23" s="127" t="s">
        <v>368</v>
      </c>
      <c r="BC23" s="122"/>
      <c r="BD23" s="183"/>
      <c r="BE23" s="122"/>
      <c r="BF23" s="76"/>
      <c r="BG23" s="183"/>
      <c r="BH23" s="76"/>
      <c r="BI23" s="89"/>
      <c r="BJ23" s="96" t="s">
        <v>368</v>
      </c>
      <c r="BK23" s="90" t="s">
        <v>72</v>
      </c>
      <c r="BL23" s="201">
        <v>21</v>
      </c>
      <c r="BM23" s="202">
        <v>18</v>
      </c>
      <c r="BN23" s="202">
        <v>1</v>
      </c>
      <c r="BO23" s="202">
        <v>2</v>
      </c>
      <c r="BP23" s="202" t="s">
        <v>9</v>
      </c>
      <c r="BQ23" s="202" t="s">
        <v>9</v>
      </c>
      <c r="BR23" s="202">
        <v>12</v>
      </c>
      <c r="BS23" s="202">
        <v>10</v>
      </c>
      <c r="BT23" s="202">
        <v>1</v>
      </c>
      <c r="BU23" s="202">
        <v>1</v>
      </c>
      <c r="BV23" s="202" t="s">
        <v>9</v>
      </c>
      <c r="BW23" s="202" t="s">
        <v>9</v>
      </c>
      <c r="BX23" s="202">
        <v>9</v>
      </c>
      <c r="BY23" s="202">
        <v>8</v>
      </c>
      <c r="BZ23" s="202" t="s">
        <v>9</v>
      </c>
      <c r="CA23" s="202">
        <v>1</v>
      </c>
      <c r="CB23" s="202" t="s">
        <v>9</v>
      </c>
      <c r="CC23" s="203" t="s">
        <v>9</v>
      </c>
      <c r="CD23" s="125"/>
      <c r="CE23" s="127" t="s">
        <v>368</v>
      </c>
      <c r="CF23" s="122"/>
      <c r="CG23" s="183"/>
      <c r="CH23" s="122"/>
      <c r="CI23" s="76"/>
      <c r="CJ23" s="183"/>
      <c r="CK23" s="76"/>
      <c r="CL23" s="89"/>
      <c r="CM23" s="96" t="s">
        <v>368</v>
      </c>
      <c r="CN23" s="90" t="s">
        <v>72</v>
      </c>
      <c r="CO23" s="201">
        <v>4</v>
      </c>
      <c r="CP23" s="202">
        <v>4</v>
      </c>
      <c r="CQ23" s="202" t="s">
        <v>9</v>
      </c>
      <c r="CR23" s="202" t="s">
        <v>9</v>
      </c>
      <c r="CS23" s="202" t="s">
        <v>9</v>
      </c>
      <c r="CT23" s="202" t="s">
        <v>9</v>
      </c>
      <c r="CU23" s="202">
        <v>3</v>
      </c>
      <c r="CV23" s="202">
        <v>3</v>
      </c>
      <c r="CW23" s="202" t="s">
        <v>9</v>
      </c>
      <c r="CX23" s="202" t="s">
        <v>9</v>
      </c>
      <c r="CY23" s="202" t="s">
        <v>9</v>
      </c>
      <c r="CZ23" s="202" t="s">
        <v>9</v>
      </c>
      <c r="DA23" s="202">
        <v>1</v>
      </c>
      <c r="DB23" s="202">
        <v>1</v>
      </c>
      <c r="DC23" s="202" t="s">
        <v>9</v>
      </c>
      <c r="DD23" s="202" t="s">
        <v>9</v>
      </c>
      <c r="DE23" s="202" t="s">
        <v>9</v>
      </c>
      <c r="DF23" s="203" t="s">
        <v>9</v>
      </c>
      <c r="DG23" s="125"/>
      <c r="DH23" s="127" t="s">
        <v>368</v>
      </c>
      <c r="DI23" s="122"/>
      <c r="DJ23" s="183"/>
      <c r="DK23" s="122"/>
    </row>
    <row r="24" spans="1:115" s="79" customFormat="1" ht="11.1" customHeight="1">
      <c r="A24" s="76"/>
      <c r="B24" s="183"/>
      <c r="C24" s="76"/>
      <c r="D24" s="89"/>
      <c r="E24" s="96" t="s">
        <v>369</v>
      </c>
      <c r="F24" s="91" t="s">
        <v>74</v>
      </c>
      <c r="G24" s="201">
        <v>1529</v>
      </c>
      <c r="H24" s="202">
        <v>1000</v>
      </c>
      <c r="I24" s="202">
        <v>154</v>
      </c>
      <c r="J24" s="202">
        <v>96</v>
      </c>
      <c r="K24" s="202">
        <v>195</v>
      </c>
      <c r="L24" s="202">
        <v>74</v>
      </c>
      <c r="M24" s="202">
        <v>1011</v>
      </c>
      <c r="N24" s="202">
        <v>630</v>
      </c>
      <c r="O24" s="202">
        <v>116</v>
      </c>
      <c r="P24" s="202">
        <v>84</v>
      </c>
      <c r="Q24" s="202">
        <v>155</v>
      </c>
      <c r="R24" s="202">
        <v>18</v>
      </c>
      <c r="S24" s="202">
        <v>518</v>
      </c>
      <c r="T24" s="202">
        <v>370</v>
      </c>
      <c r="U24" s="202">
        <v>38</v>
      </c>
      <c r="V24" s="202">
        <v>12</v>
      </c>
      <c r="W24" s="202">
        <v>40</v>
      </c>
      <c r="X24" s="203">
        <v>56</v>
      </c>
      <c r="Y24" s="486" t="s">
        <v>369</v>
      </c>
      <c r="Z24" s="122"/>
      <c r="AA24" s="478"/>
      <c r="AB24" s="122"/>
      <c r="AC24" s="76"/>
      <c r="AD24" s="183"/>
      <c r="AE24" s="76"/>
      <c r="AF24" s="89"/>
      <c r="AG24" s="96" t="s">
        <v>173</v>
      </c>
      <c r="AH24" s="91" t="s">
        <v>74</v>
      </c>
      <c r="AI24" s="201">
        <v>1461</v>
      </c>
      <c r="AJ24" s="202">
        <v>959</v>
      </c>
      <c r="AK24" s="202">
        <v>148</v>
      </c>
      <c r="AL24" s="202">
        <v>93</v>
      </c>
      <c r="AM24" s="202">
        <v>185</v>
      </c>
      <c r="AN24" s="202">
        <v>68</v>
      </c>
      <c r="AO24" s="202">
        <v>968</v>
      </c>
      <c r="AP24" s="202">
        <v>605</v>
      </c>
      <c r="AQ24" s="202">
        <v>113</v>
      </c>
      <c r="AR24" s="202">
        <v>81</v>
      </c>
      <c r="AS24" s="202">
        <v>146</v>
      </c>
      <c r="AT24" s="202">
        <v>17</v>
      </c>
      <c r="AU24" s="202">
        <v>493</v>
      </c>
      <c r="AV24" s="202">
        <v>354</v>
      </c>
      <c r="AW24" s="202">
        <v>35</v>
      </c>
      <c r="AX24" s="202">
        <v>12</v>
      </c>
      <c r="AY24" s="202">
        <v>39</v>
      </c>
      <c r="AZ24" s="207">
        <v>51</v>
      </c>
      <c r="BA24" s="125"/>
      <c r="BB24" s="127" t="s">
        <v>369</v>
      </c>
      <c r="BC24" s="122"/>
      <c r="BD24" s="183"/>
      <c r="BE24" s="122"/>
      <c r="BF24" s="76"/>
      <c r="BG24" s="183"/>
      <c r="BH24" s="76"/>
      <c r="BI24" s="89"/>
      <c r="BJ24" s="96" t="s">
        <v>369</v>
      </c>
      <c r="BK24" s="91" t="s">
        <v>74</v>
      </c>
      <c r="BL24" s="201">
        <v>50</v>
      </c>
      <c r="BM24" s="202">
        <v>30</v>
      </c>
      <c r="BN24" s="202">
        <v>5</v>
      </c>
      <c r="BO24" s="202">
        <v>2</v>
      </c>
      <c r="BP24" s="202">
        <v>8</v>
      </c>
      <c r="BQ24" s="202">
        <v>5</v>
      </c>
      <c r="BR24" s="202">
        <v>30</v>
      </c>
      <c r="BS24" s="202">
        <v>18</v>
      </c>
      <c r="BT24" s="202">
        <v>2</v>
      </c>
      <c r="BU24" s="202">
        <v>2</v>
      </c>
      <c r="BV24" s="202">
        <v>7</v>
      </c>
      <c r="BW24" s="202">
        <v>1</v>
      </c>
      <c r="BX24" s="202">
        <v>20</v>
      </c>
      <c r="BY24" s="202">
        <v>12</v>
      </c>
      <c r="BZ24" s="202">
        <v>3</v>
      </c>
      <c r="CA24" s="202" t="s">
        <v>9</v>
      </c>
      <c r="CB24" s="202">
        <v>1</v>
      </c>
      <c r="CC24" s="203">
        <v>4</v>
      </c>
      <c r="CD24" s="125"/>
      <c r="CE24" s="127" t="s">
        <v>369</v>
      </c>
      <c r="CF24" s="122"/>
      <c r="CG24" s="183"/>
      <c r="CH24" s="122"/>
      <c r="CI24" s="76"/>
      <c r="CJ24" s="183"/>
      <c r="CK24" s="76"/>
      <c r="CL24" s="89"/>
      <c r="CM24" s="96" t="s">
        <v>369</v>
      </c>
      <c r="CN24" s="91" t="s">
        <v>74</v>
      </c>
      <c r="CO24" s="201">
        <v>18</v>
      </c>
      <c r="CP24" s="202">
        <v>11</v>
      </c>
      <c r="CQ24" s="202">
        <v>1</v>
      </c>
      <c r="CR24" s="202">
        <v>1</v>
      </c>
      <c r="CS24" s="202">
        <v>2</v>
      </c>
      <c r="CT24" s="202">
        <v>1</v>
      </c>
      <c r="CU24" s="202">
        <v>13</v>
      </c>
      <c r="CV24" s="202">
        <v>7</v>
      </c>
      <c r="CW24" s="202">
        <v>1</v>
      </c>
      <c r="CX24" s="202">
        <v>1</v>
      </c>
      <c r="CY24" s="202">
        <v>2</v>
      </c>
      <c r="CZ24" s="202" t="s">
        <v>9</v>
      </c>
      <c r="DA24" s="202">
        <v>5</v>
      </c>
      <c r="DB24" s="202">
        <v>4</v>
      </c>
      <c r="DC24" s="202" t="s">
        <v>9</v>
      </c>
      <c r="DD24" s="202" t="s">
        <v>9</v>
      </c>
      <c r="DE24" s="202" t="s">
        <v>9</v>
      </c>
      <c r="DF24" s="203">
        <v>1</v>
      </c>
      <c r="DG24" s="125"/>
      <c r="DH24" s="127" t="s">
        <v>369</v>
      </c>
      <c r="DI24" s="122"/>
      <c r="DJ24" s="183"/>
      <c r="DK24" s="122"/>
    </row>
    <row r="25" spans="1:115" s="79" customFormat="1" ht="11.1" customHeight="1">
      <c r="A25" s="76"/>
      <c r="B25" s="183"/>
      <c r="C25" s="76"/>
      <c r="D25" s="89"/>
      <c r="E25" s="96" t="s">
        <v>370</v>
      </c>
      <c r="F25" s="90" t="s">
        <v>76</v>
      </c>
      <c r="G25" s="201">
        <v>4461</v>
      </c>
      <c r="H25" s="202">
        <v>3343</v>
      </c>
      <c r="I25" s="202">
        <v>104</v>
      </c>
      <c r="J25" s="202">
        <v>293</v>
      </c>
      <c r="K25" s="202">
        <v>394</v>
      </c>
      <c r="L25" s="202">
        <v>282</v>
      </c>
      <c r="M25" s="202">
        <v>1582</v>
      </c>
      <c r="N25" s="202">
        <v>1106</v>
      </c>
      <c r="O25" s="202">
        <v>62</v>
      </c>
      <c r="P25" s="202">
        <v>159</v>
      </c>
      <c r="Q25" s="202">
        <v>183</v>
      </c>
      <c r="R25" s="202">
        <v>57</v>
      </c>
      <c r="S25" s="202">
        <v>2879</v>
      </c>
      <c r="T25" s="202">
        <v>2237</v>
      </c>
      <c r="U25" s="202">
        <v>42</v>
      </c>
      <c r="V25" s="202">
        <v>134</v>
      </c>
      <c r="W25" s="202">
        <v>211</v>
      </c>
      <c r="X25" s="203">
        <v>225</v>
      </c>
      <c r="Y25" s="486" t="s">
        <v>370</v>
      </c>
      <c r="Z25" s="122"/>
      <c r="AA25" s="478"/>
      <c r="AB25" s="122"/>
      <c r="AC25" s="76"/>
      <c r="AD25" s="183"/>
      <c r="AE25" s="76"/>
      <c r="AF25" s="89"/>
      <c r="AG25" s="96" t="s">
        <v>175</v>
      </c>
      <c r="AH25" s="90" t="s">
        <v>76</v>
      </c>
      <c r="AI25" s="201">
        <v>4180</v>
      </c>
      <c r="AJ25" s="202">
        <v>3154</v>
      </c>
      <c r="AK25" s="202">
        <v>102</v>
      </c>
      <c r="AL25" s="202">
        <v>270</v>
      </c>
      <c r="AM25" s="202">
        <v>363</v>
      </c>
      <c r="AN25" s="202">
        <v>247</v>
      </c>
      <c r="AO25" s="202">
        <v>1477</v>
      </c>
      <c r="AP25" s="202">
        <v>1043</v>
      </c>
      <c r="AQ25" s="202">
        <v>62</v>
      </c>
      <c r="AR25" s="202">
        <v>144</v>
      </c>
      <c r="AS25" s="202">
        <v>163</v>
      </c>
      <c r="AT25" s="202">
        <v>50</v>
      </c>
      <c r="AU25" s="202">
        <v>2703</v>
      </c>
      <c r="AV25" s="202">
        <v>2111</v>
      </c>
      <c r="AW25" s="202">
        <v>40</v>
      </c>
      <c r="AX25" s="202">
        <v>126</v>
      </c>
      <c r="AY25" s="202">
        <v>200</v>
      </c>
      <c r="AZ25" s="207">
        <v>197</v>
      </c>
      <c r="BA25" s="125"/>
      <c r="BB25" s="127" t="s">
        <v>370</v>
      </c>
      <c r="BC25" s="122"/>
      <c r="BD25" s="183"/>
      <c r="BE25" s="122"/>
      <c r="BF25" s="76"/>
      <c r="BG25" s="183"/>
      <c r="BH25" s="76"/>
      <c r="BI25" s="89"/>
      <c r="BJ25" s="96" t="s">
        <v>370</v>
      </c>
      <c r="BK25" s="90" t="s">
        <v>76</v>
      </c>
      <c r="BL25" s="201">
        <v>231</v>
      </c>
      <c r="BM25" s="202">
        <v>146</v>
      </c>
      <c r="BN25" s="202">
        <v>2</v>
      </c>
      <c r="BO25" s="202">
        <v>19</v>
      </c>
      <c r="BP25" s="202">
        <v>30</v>
      </c>
      <c r="BQ25" s="202">
        <v>33</v>
      </c>
      <c r="BR25" s="202">
        <v>90</v>
      </c>
      <c r="BS25" s="202">
        <v>51</v>
      </c>
      <c r="BT25" s="202" t="s">
        <v>9</v>
      </c>
      <c r="BU25" s="202">
        <v>12</v>
      </c>
      <c r="BV25" s="202">
        <v>20</v>
      </c>
      <c r="BW25" s="202">
        <v>7</v>
      </c>
      <c r="BX25" s="202">
        <v>141</v>
      </c>
      <c r="BY25" s="202">
        <v>95</v>
      </c>
      <c r="BZ25" s="202">
        <v>2</v>
      </c>
      <c r="CA25" s="202">
        <v>7</v>
      </c>
      <c r="CB25" s="202">
        <v>10</v>
      </c>
      <c r="CC25" s="203">
        <v>26</v>
      </c>
      <c r="CD25" s="125"/>
      <c r="CE25" s="127" t="s">
        <v>370</v>
      </c>
      <c r="CF25" s="122"/>
      <c r="CG25" s="183"/>
      <c r="CH25" s="122"/>
      <c r="CI25" s="76"/>
      <c r="CJ25" s="183"/>
      <c r="CK25" s="76"/>
      <c r="CL25" s="89"/>
      <c r="CM25" s="96" t="s">
        <v>370</v>
      </c>
      <c r="CN25" s="90" t="s">
        <v>76</v>
      </c>
      <c r="CO25" s="201">
        <v>50</v>
      </c>
      <c r="CP25" s="202">
        <v>43</v>
      </c>
      <c r="CQ25" s="202" t="s">
        <v>9</v>
      </c>
      <c r="CR25" s="202">
        <v>4</v>
      </c>
      <c r="CS25" s="202">
        <v>1</v>
      </c>
      <c r="CT25" s="202">
        <v>2</v>
      </c>
      <c r="CU25" s="202">
        <v>15</v>
      </c>
      <c r="CV25" s="202">
        <v>12</v>
      </c>
      <c r="CW25" s="202" t="s">
        <v>9</v>
      </c>
      <c r="CX25" s="202">
        <v>3</v>
      </c>
      <c r="CY25" s="202" t="s">
        <v>9</v>
      </c>
      <c r="CZ25" s="202" t="s">
        <v>9</v>
      </c>
      <c r="DA25" s="202">
        <v>35</v>
      </c>
      <c r="DB25" s="202">
        <v>31</v>
      </c>
      <c r="DC25" s="202" t="s">
        <v>9</v>
      </c>
      <c r="DD25" s="202">
        <v>1</v>
      </c>
      <c r="DE25" s="202">
        <v>1</v>
      </c>
      <c r="DF25" s="203">
        <v>2</v>
      </c>
      <c r="DG25" s="125"/>
      <c r="DH25" s="127" t="s">
        <v>370</v>
      </c>
      <c r="DI25" s="122"/>
      <c r="DJ25" s="183"/>
      <c r="DK25" s="122"/>
    </row>
    <row r="26" spans="1:115" s="79" customFormat="1" ht="11.1" customHeight="1">
      <c r="A26" s="76"/>
      <c r="B26" s="183"/>
      <c r="C26" s="76"/>
      <c r="D26" s="89"/>
      <c r="E26" s="96" t="s">
        <v>371</v>
      </c>
      <c r="F26" s="91" t="s">
        <v>78</v>
      </c>
      <c r="G26" s="201">
        <v>2960</v>
      </c>
      <c r="H26" s="202">
        <v>1899</v>
      </c>
      <c r="I26" s="202">
        <v>109</v>
      </c>
      <c r="J26" s="202">
        <v>145</v>
      </c>
      <c r="K26" s="202">
        <v>585</v>
      </c>
      <c r="L26" s="202">
        <v>195</v>
      </c>
      <c r="M26" s="202">
        <v>1152</v>
      </c>
      <c r="N26" s="202">
        <v>722</v>
      </c>
      <c r="O26" s="202">
        <v>68</v>
      </c>
      <c r="P26" s="202">
        <v>82</v>
      </c>
      <c r="Q26" s="202">
        <v>238</v>
      </c>
      <c r="R26" s="202">
        <v>35</v>
      </c>
      <c r="S26" s="202">
        <v>1808</v>
      </c>
      <c r="T26" s="202">
        <v>1177</v>
      </c>
      <c r="U26" s="202">
        <v>41</v>
      </c>
      <c r="V26" s="202">
        <v>63</v>
      </c>
      <c r="W26" s="202">
        <v>347</v>
      </c>
      <c r="X26" s="203">
        <v>160</v>
      </c>
      <c r="Y26" s="486" t="s">
        <v>371</v>
      </c>
      <c r="Z26" s="122"/>
      <c r="AA26" s="478"/>
      <c r="AB26" s="122"/>
      <c r="AC26" s="76"/>
      <c r="AD26" s="183"/>
      <c r="AE26" s="76"/>
      <c r="AF26" s="89"/>
      <c r="AG26" s="96" t="s">
        <v>179</v>
      </c>
      <c r="AH26" s="91" t="s">
        <v>78</v>
      </c>
      <c r="AI26" s="201">
        <v>2748</v>
      </c>
      <c r="AJ26" s="202">
        <v>1749</v>
      </c>
      <c r="AK26" s="202">
        <v>107</v>
      </c>
      <c r="AL26" s="202">
        <v>140</v>
      </c>
      <c r="AM26" s="202">
        <v>541</v>
      </c>
      <c r="AN26" s="202">
        <v>186</v>
      </c>
      <c r="AO26" s="202">
        <v>1077</v>
      </c>
      <c r="AP26" s="202">
        <v>672</v>
      </c>
      <c r="AQ26" s="202">
        <v>67</v>
      </c>
      <c r="AR26" s="202">
        <v>81</v>
      </c>
      <c r="AS26" s="202">
        <v>216</v>
      </c>
      <c r="AT26" s="202">
        <v>34</v>
      </c>
      <c r="AU26" s="202">
        <v>1671</v>
      </c>
      <c r="AV26" s="202">
        <v>1077</v>
      </c>
      <c r="AW26" s="202">
        <v>40</v>
      </c>
      <c r="AX26" s="202">
        <v>59</v>
      </c>
      <c r="AY26" s="202">
        <v>325</v>
      </c>
      <c r="AZ26" s="207">
        <v>152</v>
      </c>
      <c r="BA26" s="125"/>
      <c r="BB26" s="127" t="s">
        <v>371</v>
      </c>
      <c r="BC26" s="122"/>
      <c r="BD26" s="183"/>
      <c r="BE26" s="122"/>
      <c r="BF26" s="76"/>
      <c r="BG26" s="183"/>
      <c r="BH26" s="76"/>
      <c r="BI26" s="89"/>
      <c r="BJ26" s="96" t="s">
        <v>371</v>
      </c>
      <c r="BK26" s="91" t="s">
        <v>78</v>
      </c>
      <c r="BL26" s="201">
        <v>171</v>
      </c>
      <c r="BM26" s="202">
        <v>122</v>
      </c>
      <c r="BN26" s="202">
        <v>2</v>
      </c>
      <c r="BO26" s="202">
        <v>2</v>
      </c>
      <c r="BP26" s="202">
        <v>35</v>
      </c>
      <c r="BQ26" s="202">
        <v>8</v>
      </c>
      <c r="BR26" s="202">
        <v>59</v>
      </c>
      <c r="BS26" s="202">
        <v>41</v>
      </c>
      <c r="BT26" s="202">
        <v>1</v>
      </c>
      <c r="BU26" s="202" t="s">
        <v>9</v>
      </c>
      <c r="BV26" s="202">
        <v>16</v>
      </c>
      <c r="BW26" s="202">
        <v>1</v>
      </c>
      <c r="BX26" s="202">
        <v>112</v>
      </c>
      <c r="BY26" s="202">
        <v>81</v>
      </c>
      <c r="BZ26" s="202">
        <v>1</v>
      </c>
      <c r="CA26" s="202">
        <v>2</v>
      </c>
      <c r="CB26" s="202">
        <v>19</v>
      </c>
      <c r="CC26" s="203">
        <v>7</v>
      </c>
      <c r="CD26" s="125"/>
      <c r="CE26" s="127" t="s">
        <v>371</v>
      </c>
      <c r="CF26" s="122"/>
      <c r="CG26" s="183"/>
      <c r="CH26" s="122"/>
      <c r="CI26" s="76"/>
      <c r="CJ26" s="183"/>
      <c r="CK26" s="76"/>
      <c r="CL26" s="89"/>
      <c r="CM26" s="96" t="s">
        <v>371</v>
      </c>
      <c r="CN26" s="91" t="s">
        <v>78</v>
      </c>
      <c r="CO26" s="201">
        <v>41</v>
      </c>
      <c r="CP26" s="202">
        <v>28</v>
      </c>
      <c r="CQ26" s="202" t="s">
        <v>9</v>
      </c>
      <c r="CR26" s="202">
        <v>3</v>
      </c>
      <c r="CS26" s="202">
        <v>9</v>
      </c>
      <c r="CT26" s="202">
        <v>1</v>
      </c>
      <c r="CU26" s="202">
        <v>16</v>
      </c>
      <c r="CV26" s="202">
        <v>9</v>
      </c>
      <c r="CW26" s="202" t="s">
        <v>9</v>
      </c>
      <c r="CX26" s="202">
        <v>1</v>
      </c>
      <c r="CY26" s="202">
        <v>6</v>
      </c>
      <c r="CZ26" s="202" t="s">
        <v>9</v>
      </c>
      <c r="DA26" s="202">
        <v>25</v>
      </c>
      <c r="DB26" s="202">
        <v>19</v>
      </c>
      <c r="DC26" s="202" t="s">
        <v>9</v>
      </c>
      <c r="DD26" s="202">
        <v>2</v>
      </c>
      <c r="DE26" s="202">
        <v>3</v>
      </c>
      <c r="DF26" s="203">
        <v>1</v>
      </c>
      <c r="DG26" s="125"/>
      <c r="DH26" s="127" t="s">
        <v>371</v>
      </c>
      <c r="DI26" s="122"/>
      <c r="DJ26" s="183"/>
      <c r="DK26" s="122"/>
    </row>
    <row r="27" spans="1:115" s="79" customFormat="1" ht="11.1" customHeight="1">
      <c r="A27" s="76"/>
      <c r="B27" s="183"/>
      <c r="C27" s="76"/>
      <c r="D27" s="89"/>
      <c r="E27" s="96" t="s">
        <v>372</v>
      </c>
      <c r="F27" s="89" t="s">
        <v>373</v>
      </c>
      <c r="G27" s="201">
        <v>4948</v>
      </c>
      <c r="H27" s="202">
        <v>4633</v>
      </c>
      <c r="I27" s="202">
        <v>54</v>
      </c>
      <c r="J27" s="202">
        <v>36</v>
      </c>
      <c r="K27" s="202">
        <v>185</v>
      </c>
      <c r="L27" s="202">
        <v>14</v>
      </c>
      <c r="M27" s="202">
        <v>2412</v>
      </c>
      <c r="N27" s="202">
        <v>2305</v>
      </c>
      <c r="O27" s="202">
        <v>37</v>
      </c>
      <c r="P27" s="202">
        <v>11</v>
      </c>
      <c r="Q27" s="202">
        <v>42</v>
      </c>
      <c r="R27" s="202">
        <v>4</v>
      </c>
      <c r="S27" s="202">
        <v>2536</v>
      </c>
      <c r="T27" s="202">
        <v>2328</v>
      </c>
      <c r="U27" s="202">
        <v>17</v>
      </c>
      <c r="V27" s="202">
        <v>25</v>
      </c>
      <c r="W27" s="202">
        <v>143</v>
      </c>
      <c r="X27" s="203">
        <v>10</v>
      </c>
      <c r="Y27" s="486" t="s">
        <v>372</v>
      </c>
      <c r="Z27" s="122"/>
      <c r="AA27" s="478"/>
      <c r="AB27" s="122"/>
      <c r="AC27" s="76"/>
      <c r="AD27" s="183"/>
      <c r="AE27" s="76"/>
      <c r="AF27" s="89"/>
      <c r="AG27" s="96" t="s">
        <v>180</v>
      </c>
      <c r="AH27" s="89" t="s">
        <v>79</v>
      </c>
      <c r="AI27" s="201">
        <v>4783</v>
      </c>
      <c r="AJ27" s="202">
        <v>4475</v>
      </c>
      <c r="AK27" s="202">
        <v>54</v>
      </c>
      <c r="AL27" s="202">
        <v>35</v>
      </c>
      <c r="AM27" s="202">
        <v>179</v>
      </c>
      <c r="AN27" s="202">
        <v>14</v>
      </c>
      <c r="AO27" s="202">
        <v>2335</v>
      </c>
      <c r="AP27" s="202">
        <v>2231</v>
      </c>
      <c r="AQ27" s="202">
        <v>37</v>
      </c>
      <c r="AR27" s="202">
        <v>11</v>
      </c>
      <c r="AS27" s="202">
        <v>39</v>
      </c>
      <c r="AT27" s="202">
        <v>4</v>
      </c>
      <c r="AU27" s="202">
        <v>2448</v>
      </c>
      <c r="AV27" s="202">
        <v>2244</v>
      </c>
      <c r="AW27" s="202">
        <v>17</v>
      </c>
      <c r="AX27" s="202">
        <v>24</v>
      </c>
      <c r="AY27" s="202">
        <v>140</v>
      </c>
      <c r="AZ27" s="207">
        <v>10</v>
      </c>
      <c r="BA27" s="125"/>
      <c r="BB27" s="127" t="s">
        <v>372</v>
      </c>
      <c r="BC27" s="122"/>
      <c r="BD27" s="183"/>
      <c r="BE27" s="122"/>
      <c r="BF27" s="76"/>
      <c r="BG27" s="183"/>
      <c r="BH27" s="76"/>
      <c r="BI27" s="89"/>
      <c r="BJ27" s="96" t="s">
        <v>372</v>
      </c>
      <c r="BK27" s="89" t="s">
        <v>373</v>
      </c>
      <c r="BL27" s="201">
        <v>133</v>
      </c>
      <c r="BM27" s="202">
        <v>128</v>
      </c>
      <c r="BN27" s="202" t="s">
        <v>9</v>
      </c>
      <c r="BO27" s="202">
        <v>1</v>
      </c>
      <c r="BP27" s="202">
        <v>4</v>
      </c>
      <c r="BQ27" s="202" t="s">
        <v>9</v>
      </c>
      <c r="BR27" s="202">
        <v>67</v>
      </c>
      <c r="BS27" s="202">
        <v>65</v>
      </c>
      <c r="BT27" s="202" t="s">
        <v>9</v>
      </c>
      <c r="BU27" s="202" t="s">
        <v>9</v>
      </c>
      <c r="BV27" s="202">
        <v>2</v>
      </c>
      <c r="BW27" s="202" t="s">
        <v>9</v>
      </c>
      <c r="BX27" s="202">
        <v>66</v>
      </c>
      <c r="BY27" s="202">
        <v>63</v>
      </c>
      <c r="BZ27" s="202" t="s">
        <v>9</v>
      </c>
      <c r="CA27" s="202">
        <v>1</v>
      </c>
      <c r="CB27" s="202">
        <v>2</v>
      </c>
      <c r="CC27" s="203" t="s">
        <v>9</v>
      </c>
      <c r="CD27" s="125"/>
      <c r="CE27" s="127" t="s">
        <v>372</v>
      </c>
      <c r="CF27" s="122"/>
      <c r="CG27" s="183"/>
      <c r="CH27" s="122"/>
      <c r="CI27" s="76"/>
      <c r="CJ27" s="183"/>
      <c r="CK27" s="76"/>
      <c r="CL27" s="89"/>
      <c r="CM27" s="96" t="s">
        <v>372</v>
      </c>
      <c r="CN27" s="89" t="s">
        <v>373</v>
      </c>
      <c r="CO27" s="201">
        <v>32</v>
      </c>
      <c r="CP27" s="202">
        <v>30</v>
      </c>
      <c r="CQ27" s="202" t="s">
        <v>9</v>
      </c>
      <c r="CR27" s="202" t="s">
        <v>9</v>
      </c>
      <c r="CS27" s="202">
        <v>2</v>
      </c>
      <c r="CT27" s="202" t="s">
        <v>9</v>
      </c>
      <c r="CU27" s="202">
        <v>10</v>
      </c>
      <c r="CV27" s="202">
        <v>9</v>
      </c>
      <c r="CW27" s="202" t="s">
        <v>9</v>
      </c>
      <c r="CX27" s="202" t="s">
        <v>9</v>
      </c>
      <c r="CY27" s="202">
        <v>1</v>
      </c>
      <c r="CZ27" s="202" t="s">
        <v>9</v>
      </c>
      <c r="DA27" s="202">
        <v>22</v>
      </c>
      <c r="DB27" s="202">
        <v>21</v>
      </c>
      <c r="DC27" s="202" t="s">
        <v>9</v>
      </c>
      <c r="DD27" s="202" t="s">
        <v>9</v>
      </c>
      <c r="DE27" s="202">
        <v>1</v>
      </c>
      <c r="DF27" s="203" t="s">
        <v>9</v>
      </c>
      <c r="DG27" s="125"/>
      <c r="DH27" s="127" t="s">
        <v>372</v>
      </c>
      <c r="DI27" s="122"/>
      <c r="DJ27" s="183"/>
      <c r="DK27" s="122"/>
    </row>
    <row r="28" spans="1:115" s="79" customFormat="1" ht="11.1" customHeight="1">
      <c r="A28" s="76"/>
      <c r="B28" s="183"/>
      <c r="C28" s="76"/>
      <c r="D28" s="89"/>
      <c r="E28" s="96" t="s">
        <v>374</v>
      </c>
      <c r="F28" s="89" t="s">
        <v>82</v>
      </c>
      <c r="G28" s="201">
        <v>12569</v>
      </c>
      <c r="H28" s="202">
        <v>11740</v>
      </c>
      <c r="I28" s="202">
        <v>230</v>
      </c>
      <c r="J28" s="202">
        <v>235</v>
      </c>
      <c r="K28" s="202">
        <v>107</v>
      </c>
      <c r="L28" s="202">
        <v>152</v>
      </c>
      <c r="M28" s="202">
        <v>3373</v>
      </c>
      <c r="N28" s="202">
        <v>2899</v>
      </c>
      <c r="O28" s="202">
        <v>149</v>
      </c>
      <c r="P28" s="202">
        <v>216</v>
      </c>
      <c r="Q28" s="202">
        <v>80</v>
      </c>
      <c r="R28" s="202">
        <v>5</v>
      </c>
      <c r="S28" s="202">
        <v>9196</v>
      </c>
      <c r="T28" s="202">
        <v>8841</v>
      </c>
      <c r="U28" s="202">
        <v>81</v>
      </c>
      <c r="V28" s="202">
        <v>19</v>
      </c>
      <c r="W28" s="202">
        <v>27</v>
      </c>
      <c r="X28" s="203">
        <v>147</v>
      </c>
      <c r="Y28" s="486" t="s">
        <v>374</v>
      </c>
      <c r="Z28" s="122"/>
      <c r="AA28" s="478"/>
      <c r="AB28" s="122"/>
      <c r="AC28" s="76"/>
      <c r="AD28" s="183"/>
      <c r="AE28" s="76"/>
      <c r="AF28" s="89"/>
      <c r="AG28" s="96" t="s">
        <v>181</v>
      </c>
      <c r="AH28" s="89" t="s">
        <v>82</v>
      </c>
      <c r="AI28" s="201">
        <v>11796</v>
      </c>
      <c r="AJ28" s="202">
        <v>11000</v>
      </c>
      <c r="AK28" s="202">
        <v>217</v>
      </c>
      <c r="AL28" s="202">
        <v>229</v>
      </c>
      <c r="AM28" s="202">
        <v>103</v>
      </c>
      <c r="AN28" s="202">
        <v>150</v>
      </c>
      <c r="AO28" s="202">
        <v>3228</v>
      </c>
      <c r="AP28" s="202">
        <v>2771</v>
      </c>
      <c r="AQ28" s="202">
        <v>141</v>
      </c>
      <c r="AR28" s="202">
        <v>210</v>
      </c>
      <c r="AS28" s="202">
        <v>77</v>
      </c>
      <c r="AT28" s="202">
        <v>5</v>
      </c>
      <c r="AU28" s="202">
        <v>8568</v>
      </c>
      <c r="AV28" s="202">
        <v>8229</v>
      </c>
      <c r="AW28" s="202">
        <v>76</v>
      </c>
      <c r="AX28" s="202">
        <v>19</v>
      </c>
      <c r="AY28" s="202">
        <v>26</v>
      </c>
      <c r="AZ28" s="207">
        <v>145</v>
      </c>
      <c r="BA28" s="125"/>
      <c r="BB28" s="127" t="s">
        <v>374</v>
      </c>
      <c r="BC28" s="122"/>
      <c r="BD28" s="183"/>
      <c r="BE28" s="122"/>
      <c r="BF28" s="76"/>
      <c r="BG28" s="183"/>
      <c r="BH28" s="76"/>
      <c r="BI28" s="89"/>
      <c r="BJ28" s="96" t="s">
        <v>374</v>
      </c>
      <c r="BK28" s="89" t="s">
        <v>82</v>
      </c>
      <c r="BL28" s="201">
        <v>625</v>
      </c>
      <c r="BM28" s="202">
        <v>600</v>
      </c>
      <c r="BN28" s="202">
        <v>9</v>
      </c>
      <c r="BO28" s="202">
        <v>5</v>
      </c>
      <c r="BP28" s="202">
        <v>4</v>
      </c>
      <c r="BQ28" s="202">
        <v>2</v>
      </c>
      <c r="BR28" s="202">
        <v>122</v>
      </c>
      <c r="BS28" s="202">
        <v>108</v>
      </c>
      <c r="BT28" s="202">
        <v>6</v>
      </c>
      <c r="BU28" s="202">
        <v>5</v>
      </c>
      <c r="BV28" s="202">
        <v>3</v>
      </c>
      <c r="BW28" s="202" t="s">
        <v>9</v>
      </c>
      <c r="BX28" s="202">
        <v>503</v>
      </c>
      <c r="BY28" s="202">
        <v>492</v>
      </c>
      <c r="BZ28" s="202">
        <v>3</v>
      </c>
      <c r="CA28" s="202" t="s">
        <v>9</v>
      </c>
      <c r="CB28" s="202">
        <v>1</v>
      </c>
      <c r="CC28" s="203">
        <v>2</v>
      </c>
      <c r="CD28" s="125"/>
      <c r="CE28" s="127" t="s">
        <v>374</v>
      </c>
      <c r="CF28" s="122"/>
      <c r="CG28" s="183"/>
      <c r="CH28" s="122"/>
      <c r="CI28" s="76"/>
      <c r="CJ28" s="183"/>
      <c r="CK28" s="76"/>
      <c r="CL28" s="89"/>
      <c r="CM28" s="96" t="s">
        <v>374</v>
      </c>
      <c r="CN28" s="89" t="s">
        <v>82</v>
      </c>
      <c r="CO28" s="201">
        <v>148</v>
      </c>
      <c r="CP28" s="202">
        <v>140</v>
      </c>
      <c r="CQ28" s="202">
        <v>4</v>
      </c>
      <c r="CR28" s="202">
        <v>1</v>
      </c>
      <c r="CS28" s="202" t="s">
        <v>9</v>
      </c>
      <c r="CT28" s="202" t="s">
        <v>9</v>
      </c>
      <c r="CU28" s="202">
        <v>23</v>
      </c>
      <c r="CV28" s="202">
        <v>20</v>
      </c>
      <c r="CW28" s="202">
        <v>2</v>
      </c>
      <c r="CX28" s="202">
        <v>1</v>
      </c>
      <c r="CY28" s="202" t="s">
        <v>9</v>
      </c>
      <c r="CZ28" s="202" t="s">
        <v>9</v>
      </c>
      <c r="DA28" s="202">
        <v>125</v>
      </c>
      <c r="DB28" s="202">
        <v>120</v>
      </c>
      <c r="DC28" s="202">
        <v>2</v>
      </c>
      <c r="DD28" s="202" t="s">
        <v>9</v>
      </c>
      <c r="DE28" s="202" t="s">
        <v>9</v>
      </c>
      <c r="DF28" s="203" t="s">
        <v>9</v>
      </c>
      <c r="DG28" s="125"/>
      <c r="DH28" s="127" t="s">
        <v>374</v>
      </c>
      <c r="DI28" s="122"/>
      <c r="DJ28" s="183"/>
      <c r="DK28" s="122"/>
    </row>
    <row r="29" spans="1:115" s="108" customFormat="1" ht="11.1" customHeight="1">
      <c r="A29" s="76"/>
      <c r="B29" s="183"/>
      <c r="C29" s="76"/>
      <c r="D29" s="89"/>
      <c r="E29" s="96" t="s">
        <v>375</v>
      </c>
      <c r="F29" s="89" t="s">
        <v>81</v>
      </c>
      <c r="G29" s="201">
        <v>848</v>
      </c>
      <c r="H29" s="202">
        <v>830</v>
      </c>
      <c r="I29" s="202">
        <v>2</v>
      </c>
      <c r="J29" s="202" t="s">
        <v>9</v>
      </c>
      <c r="K29" s="202">
        <v>5</v>
      </c>
      <c r="L29" s="202">
        <v>3</v>
      </c>
      <c r="M29" s="202">
        <v>538</v>
      </c>
      <c r="N29" s="202">
        <v>527</v>
      </c>
      <c r="O29" s="202">
        <v>2</v>
      </c>
      <c r="P29" s="202" t="s">
        <v>9</v>
      </c>
      <c r="Q29" s="202">
        <v>4</v>
      </c>
      <c r="R29" s="202" t="s">
        <v>9</v>
      </c>
      <c r="S29" s="202">
        <v>310</v>
      </c>
      <c r="T29" s="202">
        <v>303</v>
      </c>
      <c r="U29" s="202" t="s">
        <v>9</v>
      </c>
      <c r="V29" s="202" t="s">
        <v>9</v>
      </c>
      <c r="W29" s="202">
        <v>1</v>
      </c>
      <c r="X29" s="203">
        <v>3</v>
      </c>
      <c r="Y29" s="486" t="s">
        <v>375</v>
      </c>
      <c r="Z29" s="122"/>
      <c r="AA29" s="478"/>
      <c r="AB29" s="122"/>
      <c r="AC29" s="76"/>
      <c r="AD29" s="183"/>
      <c r="AE29" s="76"/>
      <c r="AF29" s="89"/>
      <c r="AG29" s="96" t="s">
        <v>182</v>
      </c>
      <c r="AH29" s="89" t="s">
        <v>81</v>
      </c>
      <c r="AI29" s="201">
        <v>714</v>
      </c>
      <c r="AJ29" s="202">
        <v>705</v>
      </c>
      <c r="AK29" s="202">
        <v>2</v>
      </c>
      <c r="AL29" s="202" t="s">
        <v>9</v>
      </c>
      <c r="AM29" s="202">
        <v>1</v>
      </c>
      <c r="AN29" s="202" t="s">
        <v>9</v>
      </c>
      <c r="AO29" s="202">
        <v>459</v>
      </c>
      <c r="AP29" s="202">
        <v>452</v>
      </c>
      <c r="AQ29" s="202">
        <v>2</v>
      </c>
      <c r="AR29" s="202" t="s">
        <v>9</v>
      </c>
      <c r="AS29" s="202">
        <v>1</v>
      </c>
      <c r="AT29" s="202" t="s">
        <v>9</v>
      </c>
      <c r="AU29" s="202">
        <v>255</v>
      </c>
      <c r="AV29" s="202">
        <v>253</v>
      </c>
      <c r="AW29" s="202" t="s">
        <v>9</v>
      </c>
      <c r="AX29" s="202" t="s">
        <v>9</v>
      </c>
      <c r="AY29" s="202" t="s">
        <v>9</v>
      </c>
      <c r="AZ29" s="207" t="s">
        <v>9</v>
      </c>
      <c r="BA29" s="125"/>
      <c r="BB29" s="127" t="s">
        <v>375</v>
      </c>
      <c r="BC29" s="122"/>
      <c r="BD29" s="183"/>
      <c r="BE29" s="122"/>
      <c r="BF29" s="76"/>
      <c r="BG29" s="183"/>
      <c r="BH29" s="76"/>
      <c r="BI29" s="89"/>
      <c r="BJ29" s="96" t="s">
        <v>375</v>
      </c>
      <c r="BK29" s="89" t="s">
        <v>81</v>
      </c>
      <c r="BL29" s="201">
        <v>77</v>
      </c>
      <c r="BM29" s="202">
        <v>70</v>
      </c>
      <c r="BN29" s="202" t="s">
        <v>9</v>
      </c>
      <c r="BO29" s="202" t="s">
        <v>9</v>
      </c>
      <c r="BP29" s="202">
        <v>3</v>
      </c>
      <c r="BQ29" s="202">
        <v>3</v>
      </c>
      <c r="BR29" s="202">
        <v>46</v>
      </c>
      <c r="BS29" s="202">
        <v>43</v>
      </c>
      <c r="BT29" s="202" t="s">
        <v>9</v>
      </c>
      <c r="BU29" s="202" t="s">
        <v>9</v>
      </c>
      <c r="BV29" s="202">
        <v>3</v>
      </c>
      <c r="BW29" s="202" t="s">
        <v>9</v>
      </c>
      <c r="BX29" s="202">
        <v>31</v>
      </c>
      <c r="BY29" s="202">
        <v>27</v>
      </c>
      <c r="BZ29" s="202" t="s">
        <v>9</v>
      </c>
      <c r="CA29" s="202" t="s">
        <v>9</v>
      </c>
      <c r="CB29" s="202" t="s">
        <v>9</v>
      </c>
      <c r="CC29" s="203">
        <v>3</v>
      </c>
      <c r="CD29" s="125"/>
      <c r="CE29" s="127" t="s">
        <v>375</v>
      </c>
      <c r="CF29" s="122"/>
      <c r="CG29" s="183"/>
      <c r="CH29" s="122"/>
      <c r="CI29" s="76"/>
      <c r="CJ29" s="183"/>
      <c r="CK29" s="76"/>
      <c r="CL29" s="89"/>
      <c r="CM29" s="96" t="s">
        <v>375</v>
      </c>
      <c r="CN29" s="89" t="s">
        <v>81</v>
      </c>
      <c r="CO29" s="201">
        <v>57</v>
      </c>
      <c r="CP29" s="202">
        <v>55</v>
      </c>
      <c r="CQ29" s="202" t="s">
        <v>9</v>
      </c>
      <c r="CR29" s="202" t="s">
        <v>9</v>
      </c>
      <c r="CS29" s="202">
        <v>1</v>
      </c>
      <c r="CT29" s="202" t="s">
        <v>9</v>
      </c>
      <c r="CU29" s="202">
        <v>33</v>
      </c>
      <c r="CV29" s="202">
        <v>32</v>
      </c>
      <c r="CW29" s="202" t="s">
        <v>9</v>
      </c>
      <c r="CX29" s="202" t="s">
        <v>9</v>
      </c>
      <c r="CY29" s="202" t="s">
        <v>9</v>
      </c>
      <c r="CZ29" s="202" t="s">
        <v>9</v>
      </c>
      <c r="DA29" s="202">
        <v>24</v>
      </c>
      <c r="DB29" s="202">
        <v>23</v>
      </c>
      <c r="DC29" s="202" t="s">
        <v>9</v>
      </c>
      <c r="DD29" s="202" t="s">
        <v>9</v>
      </c>
      <c r="DE29" s="202">
        <v>1</v>
      </c>
      <c r="DF29" s="203" t="s">
        <v>9</v>
      </c>
      <c r="DG29" s="125"/>
      <c r="DH29" s="127" t="s">
        <v>375</v>
      </c>
      <c r="DI29" s="122"/>
      <c r="DJ29" s="183"/>
      <c r="DK29" s="122"/>
    </row>
    <row r="30" spans="1:115" s="79" customFormat="1" ht="11.1" customHeight="1">
      <c r="A30" s="76"/>
      <c r="B30" s="183"/>
      <c r="C30" s="76"/>
      <c r="D30" s="89"/>
      <c r="E30" s="96" t="s">
        <v>376</v>
      </c>
      <c r="F30" s="99" t="s">
        <v>83</v>
      </c>
      <c r="G30" s="201">
        <v>4152</v>
      </c>
      <c r="H30" s="202">
        <v>3353</v>
      </c>
      <c r="I30" s="202">
        <v>262</v>
      </c>
      <c r="J30" s="202">
        <v>51</v>
      </c>
      <c r="K30" s="202">
        <v>353</v>
      </c>
      <c r="L30" s="202">
        <v>89</v>
      </c>
      <c r="M30" s="202">
        <v>2452</v>
      </c>
      <c r="N30" s="202">
        <v>1898</v>
      </c>
      <c r="O30" s="202">
        <v>203</v>
      </c>
      <c r="P30" s="202">
        <v>48</v>
      </c>
      <c r="Q30" s="202">
        <v>236</v>
      </c>
      <c r="R30" s="202">
        <v>40</v>
      </c>
      <c r="S30" s="202">
        <v>1700</v>
      </c>
      <c r="T30" s="202">
        <v>1455</v>
      </c>
      <c r="U30" s="202">
        <v>59</v>
      </c>
      <c r="V30" s="202">
        <v>3</v>
      </c>
      <c r="W30" s="202">
        <v>117</v>
      </c>
      <c r="X30" s="203">
        <v>49</v>
      </c>
      <c r="Y30" s="486" t="s">
        <v>376</v>
      </c>
      <c r="Z30" s="122"/>
      <c r="AA30" s="478"/>
      <c r="AB30" s="122"/>
      <c r="AC30" s="76"/>
      <c r="AD30" s="183"/>
      <c r="AE30" s="76"/>
      <c r="AF30" s="89"/>
      <c r="AG30" s="96" t="s">
        <v>183</v>
      </c>
      <c r="AH30" s="99" t="s">
        <v>83</v>
      </c>
      <c r="AI30" s="201">
        <v>3861</v>
      </c>
      <c r="AJ30" s="202">
        <v>3135</v>
      </c>
      <c r="AK30" s="202">
        <v>246</v>
      </c>
      <c r="AL30" s="202">
        <v>46</v>
      </c>
      <c r="AM30" s="202">
        <v>321</v>
      </c>
      <c r="AN30" s="202">
        <v>73</v>
      </c>
      <c r="AO30" s="202">
        <v>2277</v>
      </c>
      <c r="AP30" s="202">
        <v>1771</v>
      </c>
      <c r="AQ30" s="202">
        <v>192</v>
      </c>
      <c r="AR30" s="202">
        <v>43</v>
      </c>
      <c r="AS30" s="202">
        <v>212</v>
      </c>
      <c r="AT30" s="202">
        <v>33</v>
      </c>
      <c r="AU30" s="202">
        <v>1584</v>
      </c>
      <c r="AV30" s="202">
        <v>1364</v>
      </c>
      <c r="AW30" s="202">
        <v>54</v>
      </c>
      <c r="AX30" s="202">
        <v>3</v>
      </c>
      <c r="AY30" s="202">
        <v>109</v>
      </c>
      <c r="AZ30" s="207">
        <v>40</v>
      </c>
      <c r="BA30" s="125"/>
      <c r="BB30" s="127" t="s">
        <v>376</v>
      </c>
      <c r="BC30" s="122"/>
      <c r="BD30" s="183"/>
      <c r="BE30" s="122"/>
      <c r="BF30" s="76"/>
      <c r="BG30" s="183"/>
      <c r="BH30" s="76"/>
      <c r="BI30" s="89"/>
      <c r="BJ30" s="96" t="s">
        <v>376</v>
      </c>
      <c r="BK30" s="99" t="s">
        <v>83</v>
      </c>
      <c r="BL30" s="201">
        <v>234</v>
      </c>
      <c r="BM30" s="202">
        <v>174</v>
      </c>
      <c r="BN30" s="202">
        <v>15</v>
      </c>
      <c r="BO30" s="202">
        <v>3</v>
      </c>
      <c r="BP30" s="202">
        <v>25</v>
      </c>
      <c r="BQ30" s="202">
        <v>13</v>
      </c>
      <c r="BR30" s="202">
        <v>143</v>
      </c>
      <c r="BS30" s="202">
        <v>106</v>
      </c>
      <c r="BT30" s="202">
        <v>10</v>
      </c>
      <c r="BU30" s="202">
        <v>3</v>
      </c>
      <c r="BV30" s="202">
        <v>18</v>
      </c>
      <c r="BW30" s="202">
        <v>5</v>
      </c>
      <c r="BX30" s="202">
        <v>91</v>
      </c>
      <c r="BY30" s="202">
        <v>68</v>
      </c>
      <c r="BZ30" s="202">
        <v>5</v>
      </c>
      <c r="CA30" s="202" t="s">
        <v>9</v>
      </c>
      <c r="CB30" s="202">
        <v>7</v>
      </c>
      <c r="CC30" s="203">
        <v>8</v>
      </c>
      <c r="CD30" s="125"/>
      <c r="CE30" s="127" t="s">
        <v>376</v>
      </c>
      <c r="CF30" s="122"/>
      <c r="CG30" s="183"/>
      <c r="CH30" s="122"/>
      <c r="CI30" s="76"/>
      <c r="CJ30" s="183"/>
      <c r="CK30" s="76"/>
      <c r="CL30" s="89"/>
      <c r="CM30" s="96" t="s">
        <v>376</v>
      </c>
      <c r="CN30" s="99" t="s">
        <v>83</v>
      </c>
      <c r="CO30" s="201">
        <v>57</v>
      </c>
      <c r="CP30" s="202">
        <v>44</v>
      </c>
      <c r="CQ30" s="202">
        <v>1</v>
      </c>
      <c r="CR30" s="202">
        <v>2</v>
      </c>
      <c r="CS30" s="202">
        <v>7</v>
      </c>
      <c r="CT30" s="202">
        <v>3</v>
      </c>
      <c r="CU30" s="202">
        <v>32</v>
      </c>
      <c r="CV30" s="202">
        <v>21</v>
      </c>
      <c r="CW30" s="202">
        <v>1</v>
      </c>
      <c r="CX30" s="202">
        <v>2</v>
      </c>
      <c r="CY30" s="202">
        <v>6</v>
      </c>
      <c r="CZ30" s="202">
        <v>2</v>
      </c>
      <c r="DA30" s="202">
        <v>25</v>
      </c>
      <c r="DB30" s="202">
        <v>23</v>
      </c>
      <c r="DC30" s="202" t="s">
        <v>9</v>
      </c>
      <c r="DD30" s="202" t="s">
        <v>9</v>
      </c>
      <c r="DE30" s="202">
        <v>1</v>
      </c>
      <c r="DF30" s="203">
        <v>1</v>
      </c>
      <c r="DG30" s="125"/>
      <c r="DH30" s="127" t="s">
        <v>376</v>
      </c>
      <c r="DI30" s="122"/>
      <c r="DJ30" s="183"/>
      <c r="DK30" s="122"/>
    </row>
    <row r="31" spans="1:115" s="79" customFormat="1" ht="11.1" customHeight="1">
      <c r="A31" s="76"/>
      <c r="B31" s="183"/>
      <c r="C31" s="76"/>
      <c r="D31" s="89"/>
      <c r="E31" s="96" t="s">
        <v>377</v>
      </c>
      <c r="F31" s="91" t="s">
        <v>84</v>
      </c>
      <c r="G31" s="201">
        <v>3584</v>
      </c>
      <c r="H31" s="202">
        <v>3584</v>
      </c>
      <c r="I31" s="202" t="s">
        <v>367</v>
      </c>
      <c r="J31" s="202" t="s">
        <v>367</v>
      </c>
      <c r="K31" s="202" t="s">
        <v>367</v>
      </c>
      <c r="L31" s="202" t="s">
        <v>367</v>
      </c>
      <c r="M31" s="202">
        <v>2765</v>
      </c>
      <c r="N31" s="202">
        <v>2765</v>
      </c>
      <c r="O31" s="202" t="s">
        <v>9</v>
      </c>
      <c r="P31" s="202" t="s">
        <v>9</v>
      </c>
      <c r="Q31" s="202" t="s">
        <v>367</v>
      </c>
      <c r="R31" s="202" t="s">
        <v>9</v>
      </c>
      <c r="S31" s="202">
        <v>819</v>
      </c>
      <c r="T31" s="202">
        <v>819</v>
      </c>
      <c r="U31" s="202" t="s">
        <v>9</v>
      </c>
      <c r="V31" s="202" t="s">
        <v>9</v>
      </c>
      <c r="W31" s="202" t="s">
        <v>367</v>
      </c>
      <c r="X31" s="203" t="s">
        <v>9</v>
      </c>
      <c r="Y31" s="486" t="s">
        <v>377</v>
      </c>
      <c r="Z31" s="122"/>
      <c r="AA31" s="478"/>
      <c r="AB31" s="122"/>
      <c r="AC31" s="76"/>
      <c r="AD31" s="183"/>
      <c r="AE31" s="76"/>
      <c r="AF31" s="89"/>
      <c r="AG31" s="96" t="s">
        <v>226</v>
      </c>
      <c r="AH31" s="91" t="s">
        <v>84</v>
      </c>
      <c r="AI31" s="201">
        <v>3379</v>
      </c>
      <c r="AJ31" s="202">
        <v>3379</v>
      </c>
      <c r="AK31" s="202" t="s">
        <v>9</v>
      </c>
      <c r="AL31" s="202" t="s">
        <v>9</v>
      </c>
      <c r="AM31" s="202" t="s">
        <v>367</v>
      </c>
      <c r="AN31" s="202" t="s">
        <v>9</v>
      </c>
      <c r="AO31" s="202">
        <v>2618</v>
      </c>
      <c r="AP31" s="202">
        <v>2618</v>
      </c>
      <c r="AQ31" s="202" t="s">
        <v>9</v>
      </c>
      <c r="AR31" s="202" t="s">
        <v>9</v>
      </c>
      <c r="AS31" s="202" t="s">
        <v>9</v>
      </c>
      <c r="AT31" s="202" t="s">
        <v>9</v>
      </c>
      <c r="AU31" s="202">
        <v>761</v>
      </c>
      <c r="AV31" s="202">
        <v>761</v>
      </c>
      <c r="AW31" s="202" t="s">
        <v>9</v>
      </c>
      <c r="AX31" s="202" t="s">
        <v>9</v>
      </c>
      <c r="AY31" s="202" t="s">
        <v>367</v>
      </c>
      <c r="AZ31" s="207" t="s">
        <v>9</v>
      </c>
      <c r="BA31" s="125"/>
      <c r="BB31" s="127" t="s">
        <v>377</v>
      </c>
      <c r="BC31" s="122"/>
      <c r="BD31" s="183"/>
      <c r="BE31" s="122"/>
      <c r="BF31" s="76"/>
      <c r="BG31" s="183"/>
      <c r="BH31" s="76"/>
      <c r="BI31" s="89"/>
      <c r="BJ31" s="96" t="s">
        <v>377</v>
      </c>
      <c r="BK31" s="91" t="s">
        <v>84</v>
      </c>
      <c r="BL31" s="201">
        <v>153</v>
      </c>
      <c r="BM31" s="202">
        <v>153</v>
      </c>
      <c r="BN31" s="202" t="s">
        <v>9</v>
      </c>
      <c r="BO31" s="202" t="s">
        <v>9</v>
      </c>
      <c r="BP31" s="202" t="s">
        <v>367</v>
      </c>
      <c r="BQ31" s="202" t="s">
        <v>9</v>
      </c>
      <c r="BR31" s="202">
        <v>113</v>
      </c>
      <c r="BS31" s="202">
        <v>113</v>
      </c>
      <c r="BT31" s="202" t="s">
        <v>9</v>
      </c>
      <c r="BU31" s="202" t="s">
        <v>9</v>
      </c>
      <c r="BV31" s="202" t="s">
        <v>9</v>
      </c>
      <c r="BW31" s="202" t="s">
        <v>9</v>
      </c>
      <c r="BX31" s="202">
        <v>40</v>
      </c>
      <c r="BY31" s="202">
        <v>40</v>
      </c>
      <c r="BZ31" s="202" t="s">
        <v>9</v>
      </c>
      <c r="CA31" s="202" t="s">
        <v>9</v>
      </c>
      <c r="CB31" s="202" t="s">
        <v>9</v>
      </c>
      <c r="CC31" s="203" t="s">
        <v>9</v>
      </c>
      <c r="CD31" s="125"/>
      <c r="CE31" s="127" t="s">
        <v>377</v>
      </c>
      <c r="CF31" s="122"/>
      <c r="CG31" s="183"/>
      <c r="CH31" s="122"/>
      <c r="CI31" s="76"/>
      <c r="CJ31" s="183"/>
      <c r="CK31" s="76"/>
      <c r="CL31" s="89"/>
      <c r="CM31" s="96" t="s">
        <v>377</v>
      </c>
      <c r="CN31" s="91" t="s">
        <v>84</v>
      </c>
      <c r="CO31" s="201">
        <v>52</v>
      </c>
      <c r="CP31" s="202">
        <v>52</v>
      </c>
      <c r="CQ31" s="202" t="s">
        <v>9</v>
      </c>
      <c r="CR31" s="202" t="s">
        <v>9</v>
      </c>
      <c r="CS31" s="202" t="s">
        <v>367</v>
      </c>
      <c r="CT31" s="202" t="s">
        <v>9</v>
      </c>
      <c r="CU31" s="202">
        <v>34</v>
      </c>
      <c r="CV31" s="202">
        <v>34</v>
      </c>
      <c r="CW31" s="202" t="s">
        <v>9</v>
      </c>
      <c r="CX31" s="202" t="s">
        <v>9</v>
      </c>
      <c r="CY31" s="202" t="s">
        <v>9</v>
      </c>
      <c r="CZ31" s="202" t="s">
        <v>9</v>
      </c>
      <c r="DA31" s="202">
        <v>18</v>
      </c>
      <c r="DB31" s="202">
        <v>18</v>
      </c>
      <c r="DC31" s="202" t="s">
        <v>9</v>
      </c>
      <c r="DD31" s="202" t="s">
        <v>9</v>
      </c>
      <c r="DE31" s="202" t="s">
        <v>367</v>
      </c>
      <c r="DF31" s="203" t="s">
        <v>9</v>
      </c>
      <c r="DG31" s="125"/>
      <c r="DH31" s="127" t="s">
        <v>377</v>
      </c>
      <c r="DI31" s="122"/>
      <c r="DJ31" s="183"/>
      <c r="DK31" s="122"/>
    </row>
    <row r="32" spans="1:115" s="79" customFormat="1" ht="4.5" customHeight="1">
      <c r="A32" s="76"/>
      <c r="B32" s="183"/>
      <c r="C32" s="76"/>
      <c r="D32" s="89"/>
      <c r="E32" s="89"/>
      <c r="F32" s="89"/>
      <c r="G32" s="201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3"/>
      <c r="Y32" s="487"/>
      <c r="Z32" s="122"/>
      <c r="AA32" s="478"/>
      <c r="AB32" s="122"/>
      <c r="AC32" s="76"/>
      <c r="AD32" s="183"/>
      <c r="AE32" s="76"/>
      <c r="AF32" s="89"/>
      <c r="AG32" s="89"/>
      <c r="AH32" s="89"/>
      <c r="AI32" s="201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7"/>
      <c r="BA32" s="125"/>
      <c r="BB32" s="128"/>
      <c r="BC32" s="122"/>
      <c r="BD32" s="183"/>
      <c r="BE32" s="122"/>
      <c r="BF32" s="76"/>
      <c r="BG32" s="183"/>
      <c r="BH32" s="76"/>
      <c r="BI32" s="89"/>
      <c r="BJ32" s="89"/>
      <c r="BK32" s="89"/>
      <c r="BL32" s="201"/>
      <c r="BM32" s="202"/>
      <c r="BN32" s="202"/>
      <c r="BO32" s="202"/>
      <c r="BP32" s="202"/>
      <c r="BQ32" s="202"/>
      <c r="BR32" s="202"/>
      <c r="BS32" s="202"/>
      <c r="BT32" s="202" t="s">
        <v>367</v>
      </c>
      <c r="BU32" s="202"/>
      <c r="BV32" s="202"/>
      <c r="BW32" s="202"/>
      <c r="BX32" s="202"/>
      <c r="BY32" s="202"/>
      <c r="BZ32" s="202"/>
      <c r="CA32" s="202"/>
      <c r="CB32" s="202"/>
      <c r="CC32" s="203"/>
      <c r="CD32" s="125"/>
      <c r="CE32" s="128"/>
      <c r="CF32" s="122"/>
      <c r="CG32" s="183"/>
      <c r="CH32" s="122"/>
      <c r="CI32" s="76"/>
      <c r="CJ32" s="183"/>
      <c r="CK32" s="76"/>
      <c r="CL32" s="89"/>
      <c r="CM32" s="89"/>
      <c r="CN32" s="89"/>
      <c r="CO32" s="201"/>
      <c r="CP32" s="202"/>
      <c r="CQ32" s="202"/>
      <c r="CR32" s="202"/>
      <c r="CS32" s="202"/>
      <c r="CT32" s="202"/>
      <c r="CU32" s="202"/>
      <c r="CV32" s="202"/>
      <c r="CW32" s="202"/>
      <c r="CX32" s="202"/>
      <c r="CY32" s="202"/>
      <c r="CZ32" s="202"/>
      <c r="DA32" s="202"/>
      <c r="DB32" s="202"/>
      <c r="DC32" s="202"/>
      <c r="DD32" s="202"/>
      <c r="DE32" s="202"/>
      <c r="DF32" s="203"/>
      <c r="DG32" s="125"/>
      <c r="DH32" s="128"/>
      <c r="DI32" s="122"/>
      <c r="DJ32" s="183"/>
      <c r="DK32" s="122"/>
    </row>
    <row r="33" spans="1:115" s="79" customFormat="1" ht="11.1" customHeight="1">
      <c r="A33" s="76"/>
      <c r="B33" s="183"/>
      <c r="C33" s="76"/>
      <c r="D33" s="608" t="s">
        <v>86</v>
      </c>
      <c r="E33" s="608"/>
      <c r="F33" s="608"/>
      <c r="G33" s="201">
        <v>5582</v>
      </c>
      <c r="H33" s="202">
        <v>1143</v>
      </c>
      <c r="I33" s="202">
        <v>19</v>
      </c>
      <c r="J33" s="202">
        <v>136</v>
      </c>
      <c r="K33" s="202">
        <v>659</v>
      </c>
      <c r="L33" s="202">
        <v>506</v>
      </c>
      <c r="M33" s="202">
        <v>2909</v>
      </c>
      <c r="N33" s="202">
        <v>495</v>
      </c>
      <c r="O33" s="202">
        <v>15</v>
      </c>
      <c r="P33" s="202">
        <v>105</v>
      </c>
      <c r="Q33" s="202">
        <v>428</v>
      </c>
      <c r="R33" s="202">
        <v>172</v>
      </c>
      <c r="S33" s="202">
        <v>2673</v>
      </c>
      <c r="T33" s="202">
        <v>648</v>
      </c>
      <c r="U33" s="202">
        <v>4</v>
      </c>
      <c r="V33" s="202">
        <v>31</v>
      </c>
      <c r="W33" s="202">
        <v>231</v>
      </c>
      <c r="X33" s="203">
        <v>334</v>
      </c>
      <c r="Y33" s="486" t="s">
        <v>378</v>
      </c>
      <c r="Z33" s="122"/>
      <c r="AA33" s="478"/>
      <c r="AB33" s="122"/>
      <c r="AC33" s="76"/>
      <c r="AD33" s="183"/>
      <c r="AE33" s="76"/>
      <c r="AF33" s="608" t="s">
        <v>86</v>
      </c>
      <c r="AG33" s="608"/>
      <c r="AH33" s="609"/>
      <c r="AI33" s="201">
        <v>5047</v>
      </c>
      <c r="AJ33" s="202">
        <v>1054</v>
      </c>
      <c r="AK33" s="202">
        <v>19</v>
      </c>
      <c r="AL33" s="202">
        <v>115</v>
      </c>
      <c r="AM33" s="202">
        <v>570</v>
      </c>
      <c r="AN33" s="202">
        <v>402</v>
      </c>
      <c r="AO33" s="202">
        <v>2634</v>
      </c>
      <c r="AP33" s="202">
        <v>456</v>
      </c>
      <c r="AQ33" s="202">
        <v>15</v>
      </c>
      <c r="AR33" s="202">
        <v>89</v>
      </c>
      <c r="AS33" s="202">
        <v>360</v>
      </c>
      <c r="AT33" s="202">
        <v>134</v>
      </c>
      <c r="AU33" s="202">
        <v>2413</v>
      </c>
      <c r="AV33" s="202">
        <v>598</v>
      </c>
      <c r="AW33" s="202">
        <v>4</v>
      </c>
      <c r="AX33" s="202">
        <v>26</v>
      </c>
      <c r="AY33" s="202">
        <v>210</v>
      </c>
      <c r="AZ33" s="203">
        <v>268</v>
      </c>
      <c r="BA33" s="125"/>
      <c r="BB33" s="127" t="s">
        <v>378</v>
      </c>
      <c r="BC33" s="122"/>
      <c r="BD33" s="183"/>
      <c r="BE33" s="122"/>
      <c r="BF33" s="76"/>
      <c r="BG33" s="183"/>
      <c r="BH33" s="76"/>
      <c r="BI33" s="608" t="s">
        <v>86</v>
      </c>
      <c r="BJ33" s="608"/>
      <c r="BK33" s="609"/>
      <c r="BL33" s="201">
        <v>411</v>
      </c>
      <c r="BM33" s="202">
        <v>67</v>
      </c>
      <c r="BN33" s="202" t="s">
        <v>9</v>
      </c>
      <c r="BO33" s="202">
        <v>15</v>
      </c>
      <c r="BP33" s="202">
        <v>79</v>
      </c>
      <c r="BQ33" s="202">
        <v>75</v>
      </c>
      <c r="BR33" s="202">
        <v>214</v>
      </c>
      <c r="BS33" s="202">
        <v>29</v>
      </c>
      <c r="BT33" s="202" t="s">
        <v>9</v>
      </c>
      <c r="BU33" s="202">
        <v>11</v>
      </c>
      <c r="BV33" s="202">
        <v>58</v>
      </c>
      <c r="BW33" s="202">
        <v>27</v>
      </c>
      <c r="BX33" s="202">
        <v>197</v>
      </c>
      <c r="BY33" s="202">
        <v>38</v>
      </c>
      <c r="BZ33" s="202" t="s">
        <v>9</v>
      </c>
      <c r="CA33" s="202">
        <v>4</v>
      </c>
      <c r="CB33" s="202">
        <v>21</v>
      </c>
      <c r="CC33" s="203">
        <v>48</v>
      </c>
      <c r="CD33" s="125"/>
      <c r="CE33" s="127" t="s">
        <v>378</v>
      </c>
      <c r="CF33" s="122"/>
      <c r="CG33" s="183"/>
      <c r="CH33" s="122"/>
      <c r="CI33" s="76"/>
      <c r="CJ33" s="183"/>
      <c r="CK33" s="76"/>
      <c r="CL33" s="608" t="s">
        <v>86</v>
      </c>
      <c r="CM33" s="608"/>
      <c r="CN33" s="609"/>
      <c r="CO33" s="201">
        <v>124</v>
      </c>
      <c r="CP33" s="202">
        <v>22</v>
      </c>
      <c r="CQ33" s="202" t="s">
        <v>9</v>
      </c>
      <c r="CR33" s="202">
        <v>6</v>
      </c>
      <c r="CS33" s="202">
        <v>10</v>
      </c>
      <c r="CT33" s="202">
        <v>29</v>
      </c>
      <c r="CU33" s="202">
        <v>61</v>
      </c>
      <c r="CV33" s="202">
        <v>10</v>
      </c>
      <c r="CW33" s="202" t="s">
        <v>367</v>
      </c>
      <c r="CX33" s="202">
        <v>5</v>
      </c>
      <c r="CY33" s="202">
        <v>10</v>
      </c>
      <c r="CZ33" s="202">
        <v>11</v>
      </c>
      <c r="DA33" s="202">
        <v>63</v>
      </c>
      <c r="DB33" s="202">
        <v>12</v>
      </c>
      <c r="DC33" s="202" t="s">
        <v>367</v>
      </c>
      <c r="DD33" s="202">
        <v>1</v>
      </c>
      <c r="DE33" s="202" t="s">
        <v>93</v>
      </c>
      <c r="DF33" s="203">
        <v>18</v>
      </c>
      <c r="DG33" s="125"/>
      <c r="DH33" s="127" t="s">
        <v>378</v>
      </c>
      <c r="DI33" s="122"/>
      <c r="DJ33" s="183"/>
      <c r="DK33" s="122"/>
    </row>
    <row r="34" spans="1:115" s="79" customFormat="1" ht="3.75" customHeight="1">
      <c r="A34" s="76"/>
      <c r="B34" s="76"/>
      <c r="C34" s="76"/>
      <c r="D34" s="92"/>
      <c r="E34" s="92"/>
      <c r="F34" s="92"/>
      <c r="G34" s="121"/>
      <c r="H34" s="122"/>
      <c r="I34" s="122"/>
      <c r="J34" s="122"/>
      <c r="K34" s="122"/>
      <c r="L34" s="122"/>
      <c r="M34" s="122"/>
      <c r="N34" s="122"/>
      <c r="O34" s="122"/>
      <c r="P34" s="204"/>
      <c r="Q34" s="204"/>
      <c r="R34" s="204"/>
      <c r="S34" s="204"/>
      <c r="T34" s="204"/>
      <c r="U34" s="204"/>
      <c r="V34" s="204"/>
      <c r="W34" s="204"/>
      <c r="X34" s="200"/>
      <c r="Y34" s="487"/>
      <c r="Z34" s="122"/>
      <c r="AA34" s="113"/>
      <c r="AB34" s="122"/>
      <c r="AC34" s="76"/>
      <c r="AD34" s="76"/>
      <c r="AE34" s="76"/>
      <c r="AF34" s="92"/>
      <c r="AG34" s="92"/>
      <c r="AH34" s="92"/>
      <c r="AI34" s="121"/>
      <c r="AJ34" s="122"/>
      <c r="AK34" s="122"/>
      <c r="AL34" s="122"/>
      <c r="AM34" s="122"/>
      <c r="AN34" s="122"/>
      <c r="AO34" s="122"/>
      <c r="AP34" s="122"/>
      <c r="AQ34" s="122"/>
      <c r="AR34" s="204"/>
      <c r="AS34" s="204"/>
      <c r="AT34" s="204"/>
      <c r="AU34" s="204"/>
      <c r="AV34" s="204"/>
      <c r="AW34" s="204"/>
      <c r="AX34" s="204"/>
      <c r="AY34" s="204"/>
      <c r="AZ34" s="200"/>
      <c r="BA34" s="121"/>
      <c r="BB34" s="128"/>
      <c r="BC34" s="122"/>
      <c r="BD34" s="76"/>
      <c r="BE34" s="122"/>
      <c r="BF34" s="76"/>
      <c r="BG34" s="76"/>
      <c r="BH34" s="76"/>
      <c r="BI34" s="92"/>
      <c r="BJ34" s="92"/>
      <c r="BK34" s="92"/>
      <c r="BL34" s="121"/>
      <c r="BM34" s="122"/>
      <c r="BN34" s="122"/>
      <c r="BO34" s="122"/>
      <c r="BP34" s="122"/>
      <c r="BQ34" s="122"/>
      <c r="BR34" s="122"/>
      <c r="BS34" s="122"/>
      <c r="BT34" s="122"/>
      <c r="BU34" s="204"/>
      <c r="BV34" s="204"/>
      <c r="BW34" s="204"/>
      <c r="BX34" s="204"/>
      <c r="BY34" s="204"/>
      <c r="BZ34" s="204"/>
      <c r="CA34" s="204"/>
      <c r="CB34" s="204"/>
      <c r="CC34" s="200"/>
      <c r="CD34" s="121"/>
      <c r="CE34" s="128"/>
      <c r="CF34" s="122"/>
      <c r="CG34" s="76"/>
      <c r="CH34" s="122"/>
      <c r="CI34" s="76"/>
      <c r="CJ34" s="76"/>
      <c r="CK34" s="76"/>
      <c r="CL34" s="92"/>
      <c r="CM34" s="92"/>
      <c r="CN34" s="92"/>
      <c r="CO34" s="121"/>
      <c r="CP34" s="122"/>
      <c r="CQ34" s="122"/>
      <c r="CR34" s="122"/>
      <c r="CS34" s="122"/>
      <c r="CT34" s="122"/>
      <c r="CU34" s="122"/>
      <c r="CV34" s="122"/>
      <c r="CW34" s="122"/>
      <c r="CX34" s="204"/>
      <c r="CY34" s="204"/>
      <c r="CZ34" s="204"/>
      <c r="DA34" s="204"/>
      <c r="DB34" s="204"/>
      <c r="DC34" s="204"/>
      <c r="DD34" s="204"/>
      <c r="DE34" s="204"/>
      <c r="DF34" s="200"/>
      <c r="DG34" s="121"/>
      <c r="DH34" s="128"/>
      <c r="DI34" s="122"/>
      <c r="DJ34" s="76"/>
      <c r="DK34" s="122"/>
    </row>
    <row r="35" spans="1:115" s="79" customFormat="1" ht="11.1" customHeight="1">
      <c r="A35" s="76"/>
      <c r="B35" s="183"/>
      <c r="C35" s="76"/>
      <c r="D35" s="610" t="s">
        <v>57</v>
      </c>
      <c r="E35" s="610"/>
      <c r="F35" s="611"/>
      <c r="G35" s="447">
        <v>86330</v>
      </c>
      <c r="H35" s="448">
        <v>60677</v>
      </c>
      <c r="I35" s="448">
        <v>3438</v>
      </c>
      <c r="J35" s="448">
        <v>3228</v>
      </c>
      <c r="K35" s="448">
        <v>8135</v>
      </c>
      <c r="L35" s="448">
        <v>8794</v>
      </c>
      <c r="M35" s="448">
        <v>45120</v>
      </c>
      <c r="N35" s="448">
        <v>30750</v>
      </c>
      <c r="O35" s="448">
        <v>2493</v>
      </c>
      <c r="P35" s="448">
        <v>2641</v>
      </c>
      <c r="Q35" s="448">
        <v>5879</v>
      </c>
      <c r="R35" s="448">
        <v>2271</v>
      </c>
      <c r="S35" s="448">
        <v>41210</v>
      </c>
      <c r="T35" s="448">
        <v>29927</v>
      </c>
      <c r="U35" s="448">
        <v>945</v>
      </c>
      <c r="V35" s="448">
        <v>587</v>
      </c>
      <c r="W35" s="448">
        <v>2256</v>
      </c>
      <c r="X35" s="449">
        <v>6523</v>
      </c>
      <c r="Y35" s="484" t="s">
        <v>57</v>
      </c>
      <c r="Z35" s="126"/>
      <c r="AA35" s="478"/>
      <c r="AB35" s="122"/>
      <c r="AC35" s="76"/>
      <c r="AD35" s="183"/>
      <c r="AE35" s="76"/>
      <c r="AF35" s="610" t="s">
        <v>57</v>
      </c>
      <c r="AG35" s="610"/>
      <c r="AH35" s="611"/>
      <c r="AI35" s="447">
        <v>78025</v>
      </c>
      <c r="AJ35" s="448">
        <v>56294</v>
      </c>
      <c r="AK35" s="448">
        <v>3234</v>
      </c>
      <c r="AL35" s="448">
        <v>2738</v>
      </c>
      <c r="AM35" s="448">
        <v>6964</v>
      </c>
      <c r="AN35" s="448">
        <v>6986</v>
      </c>
      <c r="AO35" s="448">
        <v>40824</v>
      </c>
      <c r="AP35" s="448">
        <v>28560</v>
      </c>
      <c r="AQ35" s="448">
        <v>2357</v>
      </c>
      <c r="AR35" s="448">
        <v>2211</v>
      </c>
      <c r="AS35" s="448">
        <v>4938</v>
      </c>
      <c r="AT35" s="448">
        <v>1808</v>
      </c>
      <c r="AU35" s="448">
        <v>37201</v>
      </c>
      <c r="AV35" s="448">
        <v>27734</v>
      </c>
      <c r="AW35" s="448">
        <v>877</v>
      </c>
      <c r="AX35" s="448">
        <v>527</v>
      </c>
      <c r="AY35" s="448">
        <v>2026</v>
      </c>
      <c r="AZ35" s="449">
        <v>5178</v>
      </c>
      <c r="BA35" s="441"/>
      <c r="BB35" s="442" t="s">
        <v>57</v>
      </c>
      <c r="BC35" s="126"/>
      <c r="BD35" s="183"/>
      <c r="BE35" s="122"/>
      <c r="BF35" s="76"/>
      <c r="BG35" s="183"/>
      <c r="BH35" s="76"/>
      <c r="BI35" s="610" t="s">
        <v>57</v>
      </c>
      <c r="BJ35" s="610"/>
      <c r="BK35" s="611"/>
      <c r="BL35" s="447">
        <v>6187</v>
      </c>
      <c r="BM35" s="448">
        <v>3456</v>
      </c>
      <c r="BN35" s="448">
        <v>172</v>
      </c>
      <c r="BO35" s="448">
        <v>324</v>
      </c>
      <c r="BP35" s="448">
        <v>851</v>
      </c>
      <c r="BQ35" s="448">
        <v>1186</v>
      </c>
      <c r="BR35" s="448">
        <v>3212</v>
      </c>
      <c r="BS35" s="448">
        <v>1740</v>
      </c>
      <c r="BT35" s="448">
        <v>111</v>
      </c>
      <c r="BU35" s="448">
        <v>281</v>
      </c>
      <c r="BV35" s="448">
        <v>677</v>
      </c>
      <c r="BW35" s="448">
        <v>297</v>
      </c>
      <c r="BX35" s="448">
        <v>2975</v>
      </c>
      <c r="BY35" s="448">
        <v>1716</v>
      </c>
      <c r="BZ35" s="448">
        <v>61</v>
      </c>
      <c r="CA35" s="448">
        <v>43</v>
      </c>
      <c r="CB35" s="448">
        <v>174</v>
      </c>
      <c r="CC35" s="449">
        <v>889</v>
      </c>
      <c r="CD35" s="441"/>
      <c r="CE35" s="442" t="s">
        <v>57</v>
      </c>
      <c r="CF35" s="126"/>
      <c r="CG35" s="183"/>
      <c r="CH35" s="122"/>
      <c r="CI35" s="76"/>
      <c r="CJ35" s="183"/>
      <c r="CK35" s="76"/>
      <c r="CL35" s="610" t="s">
        <v>57</v>
      </c>
      <c r="CM35" s="610"/>
      <c r="CN35" s="611"/>
      <c r="CO35" s="447">
        <v>2118</v>
      </c>
      <c r="CP35" s="448">
        <v>927</v>
      </c>
      <c r="CQ35" s="448">
        <v>32</v>
      </c>
      <c r="CR35" s="448">
        <v>166</v>
      </c>
      <c r="CS35" s="448">
        <v>320</v>
      </c>
      <c r="CT35" s="448">
        <v>622</v>
      </c>
      <c r="CU35" s="448">
        <v>1084</v>
      </c>
      <c r="CV35" s="448">
        <v>450</v>
      </c>
      <c r="CW35" s="448">
        <v>25</v>
      </c>
      <c r="CX35" s="448">
        <v>149</v>
      </c>
      <c r="CY35" s="448">
        <v>264</v>
      </c>
      <c r="CZ35" s="448">
        <v>166</v>
      </c>
      <c r="DA35" s="448">
        <v>1034</v>
      </c>
      <c r="DB35" s="448">
        <v>477</v>
      </c>
      <c r="DC35" s="448">
        <v>7</v>
      </c>
      <c r="DD35" s="448">
        <v>17</v>
      </c>
      <c r="DE35" s="448">
        <v>56</v>
      </c>
      <c r="DF35" s="449">
        <v>456</v>
      </c>
      <c r="DG35" s="441"/>
      <c r="DH35" s="442" t="s">
        <v>57</v>
      </c>
      <c r="DI35" s="126"/>
      <c r="DJ35" s="183"/>
      <c r="DK35" s="122"/>
    </row>
    <row r="36" spans="1:115" s="79" customFormat="1" ht="11.1" customHeight="1">
      <c r="A36" s="76"/>
      <c r="B36" s="183"/>
      <c r="C36" s="76"/>
      <c r="D36" s="608" t="s">
        <v>349</v>
      </c>
      <c r="E36" s="608"/>
      <c r="F36" s="609"/>
      <c r="G36" s="201">
        <v>12670</v>
      </c>
      <c r="H36" s="202">
        <v>1401</v>
      </c>
      <c r="I36" s="202">
        <v>42</v>
      </c>
      <c r="J36" s="202">
        <v>1310</v>
      </c>
      <c r="K36" s="202">
        <v>3651</v>
      </c>
      <c r="L36" s="202">
        <v>6256</v>
      </c>
      <c r="M36" s="202">
        <v>6584</v>
      </c>
      <c r="N36" s="202">
        <v>671</v>
      </c>
      <c r="O36" s="202">
        <v>28</v>
      </c>
      <c r="P36" s="202">
        <v>1172</v>
      </c>
      <c r="Q36" s="202">
        <v>3076</v>
      </c>
      <c r="R36" s="202">
        <v>1634</v>
      </c>
      <c r="S36" s="202">
        <v>6086</v>
      </c>
      <c r="T36" s="202">
        <v>730</v>
      </c>
      <c r="U36" s="202">
        <v>14</v>
      </c>
      <c r="V36" s="202">
        <v>138</v>
      </c>
      <c r="W36" s="202">
        <v>575</v>
      </c>
      <c r="X36" s="203">
        <v>4622</v>
      </c>
      <c r="Y36" s="485" t="s">
        <v>205</v>
      </c>
      <c r="Z36" s="126"/>
      <c r="AA36" s="478"/>
      <c r="AB36" s="122"/>
      <c r="AC36" s="76"/>
      <c r="AD36" s="183"/>
      <c r="AE36" s="76"/>
      <c r="AF36" s="608" t="s">
        <v>349</v>
      </c>
      <c r="AG36" s="608"/>
      <c r="AH36" s="609"/>
      <c r="AI36" s="201">
        <v>9789</v>
      </c>
      <c r="AJ36" s="202">
        <v>1151</v>
      </c>
      <c r="AK36" s="202">
        <v>38</v>
      </c>
      <c r="AL36" s="202">
        <v>979</v>
      </c>
      <c r="AM36" s="202">
        <v>2852</v>
      </c>
      <c r="AN36" s="202">
        <v>4760</v>
      </c>
      <c r="AO36" s="202">
        <v>5122</v>
      </c>
      <c r="AP36" s="202">
        <v>570</v>
      </c>
      <c r="AQ36" s="202">
        <v>25</v>
      </c>
      <c r="AR36" s="202">
        <v>872</v>
      </c>
      <c r="AS36" s="202">
        <v>2393</v>
      </c>
      <c r="AT36" s="202">
        <v>1260</v>
      </c>
      <c r="AU36" s="202">
        <v>4667</v>
      </c>
      <c r="AV36" s="202">
        <v>581</v>
      </c>
      <c r="AW36" s="202">
        <v>13</v>
      </c>
      <c r="AX36" s="202">
        <v>107</v>
      </c>
      <c r="AY36" s="202">
        <v>459</v>
      </c>
      <c r="AZ36" s="203">
        <v>3500</v>
      </c>
      <c r="BA36" s="125"/>
      <c r="BB36" s="182" t="s">
        <v>205</v>
      </c>
      <c r="BC36" s="126"/>
      <c r="BD36" s="183"/>
      <c r="BE36" s="122"/>
      <c r="BF36" s="76"/>
      <c r="BG36" s="183"/>
      <c r="BH36" s="76"/>
      <c r="BI36" s="608" t="s">
        <v>349</v>
      </c>
      <c r="BJ36" s="608"/>
      <c r="BK36" s="609"/>
      <c r="BL36" s="201">
        <v>1904</v>
      </c>
      <c r="BM36" s="202">
        <v>175</v>
      </c>
      <c r="BN36" s="202">
        <v>3</v>
      </c>
      <c r="BO36" s="202">
        <v>207</v>
      </c>
      <c r="BP36" s="202">
        <v>566</v>
      </c>
      <c r="BQ36" s="202">
        <v>952</v>
      </c>
      <c r="BR36" s="202">
        <v>979</v>
      </c>
      <c r="BS36" s="202">
        <v>76</v>
      </c>
      <c r="BT36" s="202">
        <v>2</v>
      </c>
      <c r="BU36" s="202">
        <v>187</v>
      </c>
      <c r="BV36" s="202">
        <v>479</v>
      </c>
      <c r="BW36" s="202">
        <v>234</v>
      </c>
      <c r="BX36" s="202">
        <v>925</v>
      </c>
      <c r="BY36" s="202">
        <v>99</v>
      </c>
      <c r="BZ36" s="202">
        <v>1</v>
      </c>
      <c r="CA36" s="202">
        <v>20</v>
      </c>
      <c r="CB36" s="202">
        <v>87</v>
      </c>
      <c r="CC36" s="203">
        <v>718</v>
      </c>
      <c r="CD36" s="125"/>
      <c r="CE36" s="182" t="s">
        <v>205</v>
      </c>
      <c r="CF36" s="126"/>
      <c r="CG36" s="183"/>
      <c r="CH36" s="122"/>
      <c r="CI36" s="76"/>
      <c r="CJ36" s="183"/>
      <c r="CK36" s="76"/>
      <c r="CL36" s="608" t="s">
        <v>349</v>
      </c>
      <c r="CM36" s="608"/>
      <c r="CN36" s="609"/>
      <c r="CO36" s="201">
        <v>977</v>
      </c>
      <c r="CP36" s="202">
        <v>75</v>
      </c>
      <c r="CQ36" s="202">
        <v>1</v>
      </c>
      <c r="CR36" s="202">
        <v>124</v>
      </c>
      <c r="CS36" s="202">
        <v>233</v>
      </c>
      <c r="CT36" s="202">
        <v>544</v>
      </c>
      <c r="CU36" s="202">
        <v>483</v>
      </c>
      <c r="CV36" s="202">
        <v>25</v>
      </c>
      <c r="CW36" s="202">
        <v>1</v>
      </c>
      <c r="CX36" s="202">
        <v>113</v>
      </c>
      <c r="CY36" s="202">
        <v>204</v>
      </c>
      <c r="CZ36" s="202">
        <v>140</v>
      </c>
      <c r="DA36" s="202">
        <v>494</v>
      </c>
      <c r="DB36" s="202">
        <v>50</v>
      </c>
      <c r="DC36" s="202" t="s">
        <v>9</v>
      </c>
      <c r="DD36" s="202">
        <v>11</v>
      </c>
      <c r="DE36" s="202">
        <v>29</v>
      </c>
      <c r="DF36" s="203">
        <v>404</v>
      </c>
      <c r="DG36" s="125"/>
      <c r="DH36" s="182" t="s">
        <v>205</v>
      </c>
      <c r="DI36" s="126"/>
      <c r="DJ36" s="183"/>
      <c r="DK36" s="122"/>
    </row>
    <row r="37" spans="1:115" s="79" customFormat="1" ht="11.1" customHeight="1">
      <c r="A37" s="76"/>
      <c r="B37" s="183"/>
      <c r="C37" s="76"/>
      <c r="D37" s="89"/>
      <c r="E37" s="96" t="s">
        <v>153</v>
      </c>
      <c r="F37" s="89" t="s">
        <v>60</v>
      </c>
      <c r="G37" s="201">
        <v>12667</v>
      </c>
      <c r="H37" s="202">
        <v>1399</v>
      </c>
      <c r="I37" s="202">
        <v>42</v>
      </c>
      <c r="J37" s="202">
        <v>1310</v>
      </c>
      <c r="K37" s="202">
        <v>3650</v>
      </c>
      <c r="L37" s="202">
        <v>6256</v>
      </c>
      <c r="M37" s="202">
        <v>6581</v>
      </c>
      <c r="N37" s="202">
        <v>669</v>
      </c>
      <c r="O37" s="202">
        <v>28</v>
      </c>
      <c r="P37" s="202">
        <v>1172</v>
      </c>
      <c r="Q37" s="202">
        <v>3075</v>
      </c>
      <c r="R37" s="202">
        <v>1634</v>
      </c>
      <c r="S37" s="202">
        <v>6086</v>
      </c>
      <c r="T37" s="202">
        <v>730</v>
      </c>
      <c r="U37" s="202">
        <v>14</v>
      </c>
      <c r="V37" s="202">
        <v>138</v>
      </c>
      <c r="W37" s="202">
        <v>575</v>
      </c>
      <c r="X37" s="203">
        <v>4622</v>
      </c>
      <c r="Y37" s="486" t="s">
        <v>290</v>
      </c>
      <c r="Z37" s="122"/>
      <c r="AA37" s="478"/>
      <c r="AB37" s="122"/>
      <c r="AC37" s="76"/>
      <c r="AD37" s="183"/>
      <c r="AE37" s="76"/>
      <c r="AF37" s="89"/>
      <c r="AG37" s="96" t="s">
        <v>153</v>
      </c>
      <c r="AH37" s="89" t="s">
        <v>60</v>
      </c>
      <c r="AI37" s="201">
        <v>9786</v>
      </c>
      <c r="AJ37" s="202">
        <v>1149</v>
      </c>
      <c r="AK37" s="202">
        <v>38</v>
      </c>
      <c r="AL37" s="202">
        <v>979</v>
      </c>
      <c r="AM37" s="202">
        <v>2851</v>
      </c>
      <c r="AN37" s="202">
        <v>4760</v>
      </c>
      <c r="AO37" s="202">
        <v>5119</v>
      </c>
      <c r="AP37" s="202">
        <v>568</v>
      </c>
      <c r="AQ37" s="202">
        <v>25</v>
      </c>
      <c r="AR37" s="202">
        <v>872</v>
      </c>
      <c r="AS37" s="202">
        <v>2392</v>
      </c>
      <c r="AT37" s="202">
        <v>1260</v>
      </c>
      <c r="AU37" s="202">
        <v>4667</v>
      </c>
      <c r="AV37" s="202">
        <v>581</v>
      </c>
      <c r="AW37" s="202">
        <v>13</v>
      </c>
      <c r="AX37" s="202">
        <v>107</v>
      </c>
      <c r="AY37" s="202">
        <v>459</v>
      </c>
      <c r="AZ37" s="203">
        <v>3500</v>
      </c>
      <c r="BA37" s="125"/>
      <c r="BB37" s="127" t="s">
        <v>290</v>
      </c>
      <c r="BC37" s="122"/>
      <c r="BD37" s="183"/>
      <c r="BE37" s="122"/>
      <c r="BF37" s="76"/>
      <c r="BG37" s="183"/>
      <c r="BH37" s="76"/>
      <c r="BI37" s="89"/>
      <c r="BJ37" s="96" t="s">
        <v>153</v>
      </c>
      <c r="BK37" s="89" t="s">
        <v>60</v>
      </c>
      <c r="BL37" s="201">
        <v>1904</v>
      </c>
      <c r="BM37" s="202">
        <v>175</v>
      </c>
      <c r="BN37" s="202">
        <v>3</v>
      </c>
      <c r="BO37" s="202">
        <v>207</v>
      </c>
      <c r="BP37" s="202">
        <v>566</v>
      </c>
      <c r="BQ37" s="202">
        <v>952</v>
      </c>
      <c r="BR37" s="202">
        <v>979</v>
      </c>
      <c r="BS37" s="202">
        <v>76</v>
      </c>
      <c r="BT37" s="202">
        <v>2</v>
      </c>
      <c r="BU37" s="202">
        <v>187</v>
      </c>
      <c r="BV37" s="202">
        <v>479</v>
      </c>
      <c r="BW37" s="202">
        <v>234</v>
      </c>
      <c r="BX37" s="202">
        <v>925</v>
      </c>
      <c r="BY37" s="202">
        <v>99</v>
      </c>
      <c r="BZ37" s="202">
        <v>1</v>
      </c>
      <c r="CA37" s="202">
        <v>20</v>
      </c>
      <c r="CB37" s="202">
        <v>87</v>
      </c>
      <c r="CC37" s="203">
        <v>718</v>
      </c>
      <c r="CD37" s="125"/>
      <c r="CE37" s="127" t="s">
        <v>290</v>
      </c>
      <c r="CF37" s="122"/>
      <c r="CG37" s="183"/>
      <c r="CH37" s="122"/>
      <c r="CI37" s="76"/>
      <c r="CJ37" s="183"/>
      <c r="CK37" s="76"/>
      <c r="CL37" s="89"/>
      <c r="CM37" s="96" t="s">
        <v>153</v>
      </c>
      <c r="CN37" s="89" t="s">
        <v>60</v>
      </c>
      <c r="CO37" s="201">
        <v>977</v>
      </c>
      <c r="CP37" s="202">
        <v>75</v>
      </c>
      <c r="CQ37" s="202">
        <v>1</v>
      </c>
      <c r="CR37" s="202">
        <v>124</v>
      </c>
      <c r="CS37" s="202">
        <v>233</v>
      </c>
      <c r="CT37" s="202">
        <v>544</v>
      </c>
      <c r="CU37" s="202">
        <v>483</v>
      </c>
      <c r="CV37" s="202">
        <v>25</v>
      </c>
      <c r="CW37" s="202">
        <v>1</v>
      </c>
      <c r="CX37" s="202">
        <v>113</v>
      </c>
      <c r="CY37" s="202">
        <v>204</v>
      </c>
      <c r="CZ37" s="202">
        <v>140</v>
      </c>
      <c r="DA37" s="202">
        <v>494</v>
      </c>
      <c r="DB37" s="202">
        <v>50</v>
      </c>
      <c r="DC37" s="202" t="s">
        <v>9</v>
      </c>
      <c r="DD37" s="202">
        <v>11</v>
      </c>
      <c r="DE37" s="202">
        <v>29</v>
      </c>
      <c r="DF37" s="203">
        <v>404</v>
      </c>
      <c r="DG37" s="125"/>
      <c r="DH37" s="127" t="s">
        <v>290</v>
      </c>
      <c r="DI37" s="122"/>
      <c r="DJ37" s="183"/>
      <c r="DK37" s="122"/>
    </row>
    <row r="38" spans="1:115" s="79" customFormat="1" ht="11.1" customHeight="1">
      <c r="A38" s="76"/>
      <c r="B38" s="183"/>
      <c r="C38" s="76"/>
      <c r="D38" s="89"/>
      <c r="E38" s="96"/>
      <c r="F38" s="89" t="s">
        <v>61</v>
      </c>
      <c r="G38" s="201">
        <v>12590</v>
      </c>
      <c r="H38" s="202">
        <v>1335</v>
      </c>
      <c r="I38" s="202">
        <v>41</v>
      </c>
      <c r="J38" s="202">
        <v>1309</v>
      </c>
      <c r="K38" s="202">
        <v>3645</v>
      </c>
      <c r="L38" s="202">
        <v>6250</v>
      </c>
      <c r="M38" s="202">
        <v>6517</v>
      </c>
      <c r="N38" s="202">
        <v>615</v>
      </c>
      <c r="O38" s="202">
        <v>27</v>
      </c>
      <c r="P38" s="202">
        <v>1171</v>
      </c>
      <c r="Q38" s="202">
        <v>3070</v>
      </c>
      <c r="R38" s="202">
        <v>1631</v>
      </c>
      <c r="S38" s="202">
        <v>6073</v>
      </c>
      <c r="T38" s="202">
        <v>720</v>
      </c>
      <c r="U38" s="202">
        <v>14</v>
      </c>
      <c r="V38" s="202">
        <v>138</v>
      </c>
      <c r="W38" s="202">
        <v>575</v>
      </c>
      <c r="X38" s="203">
        <v>4619</v>
      </c>
      <c r="Y38" s="486" t="s">
        <v>292</v>
      </c>
      <c r="Z38" s="122"/>
      <c r="AA38" s="478"/>
      <c r="AB38" s="122"/>
      <c r="AC38" s="76"/>
      <c r="AD38" s="183"/>
      <c r="AE38" s="76"/>
      <c r="AF38" s="89"/>
      <c r="AG38" s="96"/>
      <c r="AH38" s="89" t="s">
        <v>61</v>
      </c>
      <c r="AI38" s="201">
        <v>9720</v>
      </c>
      <c r="AJ38" s="202">
        <v>1092</v>
      </c>
      <c r="AK38" s="202">
        <v>37</v>
      </c>
      <c r="AL38" s="202">
        <v>979</v>
      </c>
      <c r="AM38" s="202">
        <v>2847</v>
      </c>
      <c r="AN38" s="202">
        <v>4756</v>
      </c>
      <c r="AO38" s="202">
        <v>5064</v>
      </c>
      <c r="AP38" s="202">
        <v>520</v>
      </c>
      <c r="AQ38" s="202">
        <v>24</v>
      </c>
      <c r="AR38" s="202">
        <v>872</v>
      </c>
      <c r="AS38" s="202">
        <v>2388</v>
      </c>
      <c r="AT38" s="202">
        <v>1258</v>
      </c>
      <c r="AU38" s="202">
        <v>4656</v>
      </c>
      <c r="AV38" s="202">
        <v>572</v>
      </c>
      <c r="AW38" s="202">
        <v>13</v>
      </c>
      <c r="AX38" s="202">
        <v>107</v>
      </c>
      <c r="AY38" s="202">
        <v>459</v>
      </c>
      <c r="AZ38" s="203">
        <v>3498</v>
      </c>
      <c r="BA38" s="125"/>
      <c r="BB38" s="127" t="s">
        <v>292</v>
      </c>
      <c r="BC38" s="122"/>
      <c r="BD38" s="183"/>
      <c r="BE38" s="122"/>
      <c r="BF38" s="76"/>
      <c r="BG38" s="183"/>
      <c r="BH38" s="76"/>
      <c r="BI38" s="89"/>
      <c r="BJ38" s="96"/>
      <c r="BK38" s="89" t="s">
        <v>61</v>
      </c>
      <c r="BL38" s="201">
        <v>1898</v>
      </c>
      <c r="BM38" s="202">
        <v>171</v>
      </c>
      <c r="BN38" s="202">
        <v>3</v>
      </c>
      <c r="BO38" s="202">
        <v>206</v>
      </c>
      <c r="BP38" s="202">
        <v>566</v>
      </c>
      <c r="BQ38" s="202">
        <v>951</v>
      </c>
      <c r="BR38" s="202">
        <v>973</v>
      </c>
      <c r="BS38" s="202">
        <v>72</v>
      </c>
      <c r="BT38" s="202">
        <v>2</v>
      </c>
      <c r="BU38" s="202">
        <v>186</v>
      </c>
      <c r="BV38" s="202">
        <v>479</v>
      </c>
      <c r="BW38" s="202">
        <v>233</v>
      </c>
      <c r="BX38" s="202">
        <v>925</v>
      </c>
      <c r="BY38" s="202">
        <v>99</v>
      </c>
      <c r="BZ38" s="202">
        <v>1</v>
      </c>
      <c r="CA38" s="202">
        <v>20</v>
      </c>
      <c r="CB38" s="202">
        <v>87</v>
      </c>
      <c r="CC38" s="203">
        <v>718</v>
      </c>
      <c r="CD38" s="125"/>
      <c r="CE38" s="127" t="s">
        <v>292</v>
      </c>
      <c r="CF38" s="122"/>
      <c r="CG38" s="183"/>
      <c r="CH38" s="122"/>
      <c r="CI38" s="76"/>
      <c r="CJ38" s="183"/>
      <c r="CK38" s="76"/>
      <c r="CL38" s="89"/>
      <c r="CM38" s="96"/>
      <c r="CN38" s="89" t="s">
        <v>61</v>
      </c>
      <c r="CO38" s="201">
        <v>982</v>
      </c>
      <c r="CP38" s="202">
        <v>72</v>
      </c>
      <c r="CQ38" s="202">
        <v>1</v>
      </c>
      <c r="CR38" s="202">
        <v>124</v>
      </c>
      <c r="CS38" s="202">
        <v>232</v>
      </c>
      <c r="CT38" s="202">
        <v>543</v>
      </c>
      <c r="CU38" s="202">
        <v>480</v>
      </c>
      <c r="CV38" s="202">
        <v>23</v>
      </c>
      <c r="CW38" s="202">
        <v>1</v>
      </c>
      <c r="CX38" s="202">
        <v>113</v>
      </c>
      <c r="CY38" s="202">
        <v>203</v>
      </c>
      <c r="CZ38" s="202">
        <v>140</v>
      </c>
      <c r="DA38" s="202">
        <v>492</v>
      </c>
      <c r="DB38" s="202">
        <v>49</v>
      </c>
      <c r="DC38" s="202" t="s">
        <v>9</v>
      </c>
      <c r="DD38" s="202">
        <v>11</v>
      </c>
      <c r="DE38" s="202">
        <v>29</v>
      </c>
      <c r="DF38" s="203">
        <v>403</v>
      </c>
      <c r="DG38" s="125"/>
      <c r="DH38" s="127" t="s">
        <v>292</v>
      </c>
      <c r="DI38" s="122"/>
      <c r="DJ38" s="183"/>
      <c r="DK38" s="122"/>
    </row>
    <row r="39" spans="1:115" s="79" customFormat="1" ht="11.1" customHeight="1">
      <c r="A39" s="76"/>
      <c r="B39" s="183"/>
      <c r="C39" s="76"/>
      <c r="D39" s="89"/>
      <c r="E39" s="96" t="s">
        <v>155</v>
      </c>
      <c r="F39" s="89" t="s">
        <v>158</v>
      </c>
      <c r="G39" s="201">
        <v>3</v>
      </c>
      <c r="H39" s="202">
        <v>2</v>
      </c>
      <c r="I39" s="202" t="s">
        <v>9</v>
      </c>
      <c r="J39" s="202" t="s">
        <v>9</v>
      </c>
      <c r="K39" s="202">
        <v>1</v>
      </c>
      <c r="L39" s="202" t="s">
        <v>9</v>
      </c>
      <c r="M39" s="202">
        <v>3</v>
      </c>
      <c r="N39" s="202">
        <v>2</v>
      </c>
      <c r="O39" s="202" t="s">
        <v>9</v>
      </c>
      <c r="P39" s="202" t="s">
        <v>9</v>
      </c>
      <c r="Q39" s="202">
        <v>1</v>
      </c>
      <c r="R39" s="202" t="s">
        <v>9</v>
      </c>
      <c r="S39" s="202" t="s">
        <v>9</v>
      </c>
      <c r="T39" s="202" t="s">
        <v>9</v>
      </c>
      <c r="U39" s="202" t="s">
        <v>9</v>
      </c>
      <c r="V39" s="202" t="s">
        <v>9</v>
      </c>
      <c r="W39" s="202" t="s">
        <v>9</v>
      </c>
      <c r="X39" s="203" t="s">
        <v>9</v>
      </c>
      <c r="Y39" s="486" t="s">
        <v>353</v>
      </c>
      <c r="Z39" s="122"/>
      <c r="AA39" s="478"/>
      <c r="AB39" s="122"/>
      <c r="AC39" s="76"/>
      <c r="AD39" s="183"/>
      <c r="AE39" s="76"/>
      <c r="AF39" s="89"/>
      <c r="AG39" s="96" t="s">
        <v>155</v>
      </c>
      <c r="AH39" s="89" t="s">
        <v>158</v>
      </c>
      <c r="AI39" s="201">
        <v>3</v>
      </c>
      <c r="AJ39" s="202">
        <v>2</v>
      </c>
      <c r="AK39" s="202" t="s">
        <v>9</v>
      </c>
      <c r="AL39" s="202" t="s">
        <v>9</v>
      </c>
      <c r="AM39" s="202">
        <v>1</v>
      </c>
      <c r="AN39" s="202" t="s">
        <v>9</v>
      </c>
      <c r="AO39" s="202">
        <v>3</v>
      </c>
      <c r="AP39" s="202">
        <v>2</v>
      </c>
      <c r="AQ39" s="202" t="s">
        <v>9</v>
      </c>
      <c r="AR39" s="202" t="s">
        <v>9</v>
      </c>
      <c r="AS39" s="202">
        <v>1</v>
      </c>
      <c r="AT39" s="202" t="s">
        <v>9</v>
      </c>
      <c r="AU39" s="202" t="s">
        <v>9</v>
      </c>
      <c r="AV39" s="202" t="s">
        <v>9</v>
      </c>
      <c r="AW39" s="202" t="s">
        <v>9</v>
      </c>
      <c r="AX39" s="202" t="s">
        <v>9</v>
      </c>
      <c r="AY39" s="202" t="s">
        <v>9</v>
      </c>
      <c r="AZ39" s="203" t="s">
        <v>9</v>
      </c>
      <c r="BA39" s="125"/>
      <c r="BB39" s="127" t="s">
        <v>353</v>
      </c>
      <c r="BC39" s="122"/>
      <c r="BD39" s="183"/>
      <c r="BE39" s="122"/>
      <c r="BF39" s="76"/>
      <c r="BG39" s="183"/>
      <c r="BH39" s="76"/>
      <c r="BI39" s="89"/>
      <c r="BJ39" s="96" t="s">
        <v>155</v>
      </c>
      <c r="BK39" s="89" t="s">
        <v>158</v>
      </c>
      <c r="BL39" s="201" t="s">
        <v>9</v>
      </c>
      <c r="BM39" s="202" t="s">
        <v>9</v>
      </c>
      <c r="BN39" s="202" t="s">
        <v>9</v>
      </c>
      <c r="BO39" s="202" t="s">
        <v>9</v>
      </c>
      <c r="BP39" s="202" t="s">
        <v>9</v>
      </c>
      <c r="BQ39" s="202" t="s">
        <v>9</v>
      </c>
      <c r="BR39" s="202" t="s">
        <v>9</v>
      </c>
      <c r="BS39" s="202" t="s">
        <v>9</v>
      </c>
      <c r="BT39" s="202" t="s">
        <v>9</v>
      </c>
      <c r="BU39" s="202" t="s">
        <v>9</v>
      </c>
      <c r="BV39" s="202" t="s">
        <v>9</v>
      </c>
      <c r="BW39" s="202" t="s">
        <v>9</v>
      </c>
      <c r="BX39" s="202" t="s">
        <v>9</v>
      </c>
      <c r="BY39" s="202" t="s">
        <v>9</v>
      </c>
      <c r="BZ39" s="202" t="s">
        <v>9</v>
      </c>
      <c r="CA39" s="202" t="s">
        <v>9</v>
      </c>
      <c r="CB39" s="202" t="s">
        <v>9</v>
      </c>
      <c r="CC39" s="203" t="s">
        <v>9</v>
      </c>
      <c r="CD39" s="125"/>
      <c r="CE39" s="127" t="s">
        <v>353</v>
      </c>
      <c r="CF39" s="122"/>
      <c r="CG39" s="183"/>
      <c r="CH39" s="122"/>
      <c r="CI39" s="76"/>
      <c r="CJ39" s="183"/>
      <c r="CK39" s="76"/>
      <c r="CL39" s="89"/>
      <c r="CM39" s="96" t="s">
        <v>155</v>
      </c>
      <c r="CN39" s="89" t="s">
        <v>158</v>
      </c>
      <c r="CO39" s="201" t="s">
        <v>9</v>
      </c>
      <c r="CP39" s="202" t="s">
        <v>9</v>
      </c>
      <c r="CQ39" s="202" t="s">
        <v>9</v>
      </c>
      <c r="CR39" s="202" t="s">
        <v>9</v>
      </c>
      <c r="CS39" s="202" t="s">
        <v>9</v>
      </c>
      <c r="CT39" s="202" t="s">
        <v>9</v>
      </c>
      <c r="CU39" s="202" t="s">
        <v>9</v>
      </c>
      <c r="CV39" s="202" t="s">
        <v>9</v>
      </c>
      <c r="CW39" s="202" t="s">
        <v>9</v>
      </c>
      <c r="CX39" s="202" t="s">
        <v>9</v>
      </c>
      <c r="CY39" s="202" t="s">
        <v>9</v>
      </c>
      <c r="CZ39" s="202" t="s">
        <v>9</v>
      </c>
      <c r="DA39" s="202" t="s">
        <v>9</v>
      </c>
      <c r="DB39" s="202" t="s">
        <v>9</v>
      </c>
      <c r="DC39" s="202" t="s">
        <v>9</v>
      </c>
      <c r="DD39" s="202" t="s">
        <v>9</v>
      </c>
      <c r="DE39" s="202" t="s">
        <v>9</v>
      </c>
      <c r="DF39" s="203" t="s">
        <v>9</v>
      </c>
      <c r="DG39" s="125"/>
      <c r="DH39" s="127" t="s">
        <v>353</v>
      </c>
      <c r="DI39" s="122"/>
      <c r="DJ39" s="183"/>
      <c r="DK39" s="122"/>
    </row>
    <row r="40" spans="1:115" s="79" customFormat="1" ht="4.5" customHeight="1">
      <c r="A40" s="76"/>
      <c r="B40" s="183"/>
      <c r="C40" s="76"/>
      <c r="D40" s="89"/>
      <c r="E40" s="89"/>
      <c r="F40" s="89"/>
      <c r="G40" s="201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3"/>
      <c r="Y40" s="487"/>
      <c r="Z40" s="122"/>
      <c r="AA40" s="478"/>
      <c r="AB40" s="122"/>
      <c r="AC40" s="76"/>
      <c r="AD40" s="183"/>
      <c r="AE40" s="76"/>
      <c r="AF40" s="89"/>
      <c r="AG40" s="89"/>
      <c r="AH40" s="89"/>
      <c r="AI40" s="201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3"/>
      <c r="BA40" s="125"/>
      <c r="BB40" s="128"/>
      <c r="BC40" s="122"/>
      <c r="BD40" s="183"/>
      <c r="BE40" s="122"/>
      <c r="BF40" s="76"/>
      <c r="BG40" s="183"/>
      <c r="BH40" s="76"/>
      <c r="BI40" s="89"/>
      <c r="BJ40" s="89"/>
      <c r="BK40" s="89"/>
      <c r="BL40" s="201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3"/>
      <c r="CD40" s="125"/>
      <c r="CE40" s="128"/>
      <c r="CF40" s="122"/>
      <c r="CG40" s="183"/>
      <c r="CH40" s="122"/>
      <c r="CI40" s="76"/>
      <c r="CJ40" s="183"/>
      <c r="CK40" s="76"/>
      <c r="CL40" s="89"/>
      <c r="CM40" s="89"/>
      <c r="CN40" s="89"/>
      <c r="CO40" s="201"/>
      <c r="CP40" s="202"/>
      <c r="CQ40" s="202"/>
      <c r="CR40" s="202"/>
      <c r="CS40" s="202"/>
      <c r="CT40" s="202"/>
      <c r="CU40" s="202"/>
      <c r="CV40" s="202"/>
      <c r="CW40" s="202"/>
      <c r="CX40" s="202"/>
      <c r="CY40" s="202"/>
      <c r="CZ40" s="202"/>
      <c r="DA40" s="202"/>
      <c r="DB40" s="202"/>
      <c r="DC40" s="202"/>
      <c r="DD40" s="202"/>
      <c r="DE40" s="202"/>
      <c r="DF40" s="203"/>
      <c r="DG40" s="125"/>
      <c r="DH40" s="128"/>
      <c r="DI40" s="122"/>
      <c r="DJ40" s="183"/>
      <c r="DK40" s="122"/>
    </row>
    <row r="41" spans="1:115" s="79" customFormat="1" ht="11.1" customHeight="1">
      <c r="A41" s="76"/>
      <c r="B41" s="183"/>
      <c r="C41" s="76"/>
      <c r="D41" s="608" t="s">
        <v>352</v>
      </c>
      <c r="E41" s="608"/>
      <c r="F41" s="609"/>
      <c r="G41" s="201">
        <v>13609</v>
      </c>
      <c r="H41" s="202">
        <v>11195</v>
      </c>
      <c r="I41" s="202">
        <v>953</v>
      </c>
      <c r="J41" s="202">
        <v>335</v>
      </c>
      <c r="K41" s="202">
        <v>809</v>
      </c>
      <c r="L41" s="202">
        <v>314</v>
      </c>
      <c r="M41" s="202">
        <v>9356</v>
      </c>
      <c r="N41" s="202">
        <v>7562</v>
      </c>
      <c r="O41" s="202">
        <v>727</v>
      </c>
      <c r="P41" s="202">
        <v>324</v>
      </c>
      <c r="Q41" s="202">
        <v>617</v>
      </c>
      <c r="R41" s="202">
        <v>123</v>
      </c>
      <c r="S41" s="202">
        <v>4253</v>
      </c>
      <c r="T41" s="202">
        <v>3633</v>
      </c>
      <c r="U41" s="202">
        <v>226</v>
      </c>
      <c r="V41" s="202">
        <v>11</v>
      </c>
      <c r="W41" s="202">
        <v>192</v>
      </c>
      <c r="X41" s="203">
        <v>191</v>
      </c>
      <c r="Y41" s="485" t="s">
        <v>207</v>
      </c>
      <c r="Z41" s="126"/>
      <c r="AA41" s="478"/>
      <c r="AB41" s="122"/>
      <c r="AC41" s="76"/>
      <c r="AD41" s="183"/>
      <c r="AE41" s="76"/>
      <c r="AF41" s="608" t="s">
        <v>352</v>
      </c>
      <c r="AG41" s="608"/>
      <c r="AH41" s="609"/>
      <c r="AI41" s="201">
        <v>12299</v>
      </c>
      <c r="AJ41" s="202">
        <v>10109</v>
      </c>
      <c r="AK41" s="202">
        <v>870</v>
      </c>
      <c r="AL41" s="202">
        <v>300</v>
      </c>
      <c r="AM41" s="202">
        <v>728</v>
      </c>
      <c r="AN41" s="202">
        <v>289</v>
      </c>
      <c r="AO41" s="202">
        <v>8437</v>
      </c>
      <c r="AP41" s="202">
        <v>6807</v>
      </c>
      <c r="AQ41" s="202">
        <v>670</v>
      </c>
      <c r="AR41" s="202">
        <v>289</v>
      </c>
      <c r="AS41" s="202">
        <v>554</v>
      </c>
      <c r="AT41" s="202">
        <v>114</v>
      </c>
      <c r="AU41" s="202">
        <v>3862</v>
      </c>
      <c r="AV41" s="202">
        <v>3302</v>
      </c>
      <c r="AW41" s="202">
        <v>200</v>
      </c>
      <c r="AX41" s="202">
        <v>11</v>
      </c>
      <c r="AY41" s="202">
        <v>174</v>
      </c>
      <c r="AZ41" s="203">
        <v>175</v>
      </c>
      <c r="BA41" s="125"/>
      <c r="BB41" s="182" t="s">
        <v>207</v>
      </c>
      <c r="BC41" s="126"/>
      <c r="BD41" s="183"/>
      <c r="BE41" s="122"/>
      <c r="BF41" s="76"/>
      <c r="BG41" s="183"/>
      <c r="BH41" s="76"/>
      <c r="BI41" s="608" t="s">
        <v>352</v>
      </c>
      <c r="BJ41" s="608"/>
      <c r="BK41" s="609"/>
      <c r="BL41" s="201">
        <v>1046</v>
      </c>
      <c r="BM41" s="202">
        <v>866</v>
      </c>
      <c r="BN41" s="202">
        <v>70</v>
      </c>
      <c r="BO41" s="202">
        <v>23</v>
      </c>
      <c r="BP41" s="202">
        <v>67</v>
      </c>
      <c r="BQ41" s="202">
        <v>20</v>
      </c>
      <c r="BR41" s="202">
        <v>725</v>
      </c>
      <c r="BS41" s="202">
        <v>596</v>
      </c>
      <c r="BT41" s="202">
        <v>47</v>
      </c>
      <c r="BU41" s="202">
        <v>23</v>
      </c>
      <c r="BV41" s="202">
        <v>52</v>
      </c>
      <c r="BW41" s="202">
        <v>7</v>
      </c>
      <c r="BX41" s="202">
        <v>321</v>
      </c>
      <c r="BY41" s="202">
        <v>270</v>
      </c>
      <c r="BZ41" s="202">
        <v>23</v>
      </c>
      <c r="CA41" s="202" t="s">
        <v>9</v>
      </c>
      <c r="CB41" s="202">
        <v>15</v>
      </c>
      <c r="CC41" s="203">
        <v>13</v>
      </c>
      <c r="CD41" s="125"/>
      <c r="CE41" s="182" t="s">
        <v>207</v>
      </c>
      <c r="CF41" s="126"/>
      <c r="CG41" s="183"/>
      <c r="CH41" s="122"/>
      <c r="CI41" s="76"/>
      <c r="CJ41" s="183"/>
      <c r="CK41" s="76"/>
      <c r="CL41" s="608" t="s">
        <v>352</v>
      </c>
      <c r="CM41" s="608"/>
      <c r="CN41" s="609"/>
      <c r="CO41" s="201">
        <v>264</v>
      </c>
      <c r="CP41" s="202">
        <v>220</v>
      </c>
      <c r="CQ41" s="202">
        <v>13</v>
      </c>
      <c r="CR41" s="202">
        <v>12</v>
      </c>
      <c r="CS41" s="202">
        <v>14</v>
      </c>
      <c r="CT41" s="202">
        <v>5</v>
      </c>
      <c r="CU41" s="202">
        <v>194</v>
      </c>
      <c r="CV41" s="202">
        <v>159</v>
      </c>
      <c r="CW41" s="202">
        <v>10</v>
      </c>
      <c r="CX41" s="202">
        <v>12</v>
      </c>
      <c r="CY41" s="202">
        <v>11</v>
      </c>
      <c r="CZ41" s="202">
        <v>2</v>
      </c>
      <c r="DA41" s="202">
        <v>70</v>
      </c>
      <c r="DB41" s="202">
        <v>61</v>
      </c>
      <c r="DC41" s="202">
        <v>3</v>
      </c>
      <c r="DD41" s="202" t="s">
        <v>9</v>
      </c>
      <c r="DE41" s="202">
        <v>3</v>
      </c>
      <c r="DF41" s="203">
        <v>3</v>
      </c>
      <c r="DG41" s="125"/>
      <c r="DH41" s="182" t="s">
        <v>207</v>
      </c>
      <c r="DI41" s="126"/>
      <c r="DJ41" s="183"/>
      <c r="DK41" s="122"/>
    </row>
    <row r="42" spans="1:115" s="79" customFormat="1" ht="11.1" customHeight="1">
      <c r="A42" s="76"/>
      <c r="B42" s="183"/>
      <c r="C42" s="76"/>
      <c r="D42" s="89"/>
      <c r="E42" s="96" t="s">
        <v>157</v>
      </c>
      <c r="F42" s="89" t="s">
        <v>63</v>
      </c>
      <c r="G42" s="201">
        <v>12</v>
      </c>
      <c r="H42" s="202">
        <v>12</v>
      </c>
      <c r="I42" s="202" t="s">
        <v>9</v>
      </c>
      <c r="J42" s="202" t="s">
        <v>9</v>
      </c>
      <c r="K42" s="202" t="s">
        <v>9</v>
      </c>
      <c r="L42" s="202" t="s">
        <v>9</v>
      </c>
      <c r="M42" s="202">
        <v>11</v>
      </c>
      <c r="N42" s="202">
        <v>11</v>
      </c>
      <c r="O42" s="202" t="s">
        <v>9</v>
      </c>
      <c r="P42" s="202" t="s">
        <v>9</v>
      </c>
      <c r="Q42" s="202" t="s">
        <v>9</v>
      </c>
      <c r="R42" s="202" t="s">
        <v>9</v>
      </c>
      <c r="S42" s="202">
        <v>1</v>
      </c>
      <c r="T42" s="202">
        <v>1</v>
      </c>
      <c r="U42" s="202" t="s">
        <v>9</v>
      </c>
      <c r="V42" s="202" t="s">
        <v>9</v>
      </c>
      <c r="W42" s="202" t="s">
        <v>9</v>
      </c>
      <c r="X42" s="203" t="s">
        <v>9</v>
      </c>
      <c r="Y42" s="486" t="s">
        <v>354</v>
      </c>
      <c r="Z42" s="122"/>
      <c r="AA42" s="478"/>
      <c r="AB42" s="122"/>
      <c r="AC42" s="76"/>
      <c r="AD42" s="183"/>
      <c r="AE42" s="76"/>
      <c r="AF42" s="89"/>
      <c r="AG42" s="96" t="s">
        <v>157</v>
      </c>
      <c r="AH42" s="89" t="s">
        <v>63</v>
      </c>
      <c r="AI42" s="201">
        <v>8</v>
      </c>
      <c r="AJ42" s="202">
        <v>8</v>
      </c>
      <c r="AK42" s="202" t="s">
        <v>9</v>
      </c>
      <c r="AL42" s="202" t="s">
        <v>9</v>
      </c>
      <c r="AM42" s="202" t="s">
        <v>9</v>
      </c>
      <c r="AN42" s="202" t="s">
        <v>9</v>
      </c>
      <c r="AO42" s="202">
        <v>7</v>
      </c>
      <c r="AP42" s="202">
        <v>7</v>
      </c>
      <c r="AQ42" s="202" t="s">
        <v>9</v>
      </c>
      <c r="AR42" s="202" t="s">
        <v>9</v>
      </c>
      <c r="AS42" s="202" t="s">
        <v>9</v>
      </c>
      <c r="AT42" s="202" t="s">
        <v>9</v>
      </c>
      <c r="AU42" s="202">
        <v>1</v>
      </c>
      <c r="AV42" s="202">
        <v>1</v>
      </c>
      <c r="AW42" s="202" t="s">
        <v>9</v>
      </c>
      <c r="AX42" s="202" t="s">
        <v>9</v>
      </c>
      <c r="AY42" s="202" t="s">
        <v>9</v>
      </c>
      <c r="AZ42" s="203" t="s">
        <v>9</v>
      </c>
      <c r="BA42" s="125"/>
      <c r="BB42" s="127" t="s">
        <v>354</v>
      </c>
      <c r="BC42" s="122"/>
      <c r="BD42" s="183"/>
      <c r="BE42" s="122"/>
      <c r="BF42" s="76"/>
      <c r="BG42" s="183"/>
      <c r="BH42" s="76"/>
      <c r="BI42" s="89"/>
      <c r="BJ42" s="96" t="s">
        <v>157</v>
      </c>
      <c r="BK42" s="89" t="s">
        <v>63</v>
      </c>
      <c r="BL42" s="201">
        <v>3</v>
      </c>
      <c r="BM42" s="202">
        <v>3</v>
      </c>
      <c r="BN42" s="202" t="s">
        <v>9</v>
      </c>
      <c r="BO42" s="202" t="s">
        <v>9</v>
      </c>
      <c r="BP42" s="202" t="s">
        <v>9</v>
      </c>
      <c r="BQ42" s="202" t="s">
        <v>9</v>
      </c>
      <c r="BR42" s="202">
        <v>3</v>
      </c>
      <c r="BS42" s="202">
        <v>3</v>
      </c>
      <c r="BT42" s="202" t="s">
        <v>9</v>
      </c>
      <c r="BU42" s="202" t="s">
        <v>9</v>
      </c>
      <c r="BV42" s="202" t="s">
        <v>9</v>
      </c>
      <c r="BW42" s="202" t="s">
        <v>9</v>
      </c>
      <c r="BX42" s="202" t="s">
        <v>9</v>
      </c>
      <c r="BY42" s="202" t="s">
        <v>9</v>
      </c>
      <c r="BZ42" s="202" t="s">
        <v>9</v>
      </c>
      <c r="CA42" s="202" t="s">
        <v>9</v>
      </c>
      <c r="CB42" s="202" t="s">
        <v>9</v>
      </c>
      <c r="CC42" s="203" t="s">
        <v>9</v>
      </c>
      <c r="CD42" s="125"/>
      <c r="CE42" s="127" t="s">
        <v>354</v>
      </c>
      <c r="CF42" s="122"/>
      <c r="CG42" s="183"/>
      <c r="CH42" s="122"/>
      <c r="CI42" s="76"/>
      <c r="CJ42" s="183"/>
      <c r="CK42" s="76"/>
      <c r="CL42" s="89"/>
      <c r="CM42" s="96" t="s">
        <v>157</v>
      </c>
      <c r="CN42" s="89" t="s">
        <v>63</v>
      </c>
      <c r="CO42" s="201">
        <v>1</v>
      </c>
      <c r="CP42" s="202">
        <v>1</v>
      </c>
      <c r="CQ42" s="202" t="s">
        <v>9</v>
      </c>
      <c r="CR42" s="202" t="s">
        <v>9</v>
      </c>
      <c r="CS42" s="202" t="s">
        <v>9</v>
      </c>
      <c r="CT42" s="202" t="s">
        <v>9</v>
      </c>
      <c r="CU42" s="202">
        <v>1</v>
      </c>
      <c r="CV42" s="202">
        <v>1</v>
      </c>
      <c r="CW42" s="202" t="s">
        <v>9</v>
      </c>
      <c r="CX42" s="202" t="s">
        <v>9</v>
      </c>
      <c r="CY42" s="202" t="s">
        <v>9</v>
      </c>
      <c r="CZ42" s="202" t="s">
        <v>9</v>
      </c>
      <c r="DA42" s="202" t="s">
        <v>9</v>
      </c>
      <c r="DB42" s="202" t="s">
        <v>9</v>
      </c>
      <c r="DC42" s="202" t="s">
        <v>9</v>
      </c>
      <c r="DD42" s="202" t="s">
        <v>9</v>
      </c>
      <c r="DE42" s="202" t="s">
        <v>9</v>
      </c>
      <c r="DF42" s="203" t="s">
        <v>9</v>
      </c>
      <c r="DG42" s="125"/>
      <c r="DH42" s="127" t="s">
        <v>354</v>
      </c>
      <c r="DI42" s="122"/>
      <c r="DJ42" s="183"/>
      <c r="DK42" s="122"/>
    </row>
    <row r="43" spans="1:115" s="79" customFormat="1" ht="11.1" customHeight="1">
      <c r="A43" s="76"/>
      <c r="C43" s="76"/>
      <c r="D43" s="89"/>
      <c r="E43" s="96" t="s">
        <v>159</v>
      </c>
      <c r="F43" s="89" t="s">
        <v>162</v>
      </c>
      <c r="G43" s="201">
        <v>5420</v>
      </c>
      <c r="H43" s="202">
        <v>3981</v>
      </c>
      <c r="I43" s="202">
        <v>618</v>
      </c>
      <c r="J43" s="202">
        <v>258</v>
      </c>
      <c r="K43" s="202">
        <v>388</v>
      </c>
      <c r="L43" s="202">
        <v>174</v>
      </c>
      <c r="M43" s="202">
        <v>4788</v>
      </c>
      <c r="N43" s="202">
        <v>3592</v>
      </c>
      <c r="O43" s="202">
        <v>477</v>
      </c>
      <c r="P43" s="202">
        <v>253</v>
      </c>
      <c r="Q43" s="202">
        <v>384</v>
      </c>
      <c r="R43" s="202">
        <v>81</v>
      </c>
      <c r="S43" s="202">
        <v>632</v>
      </c>
      <c r="T43" s="202">
        <v>389</v>
      </c>
      <c r="U43" s="202">
        <v>141</v>
      </c>
      <c r="V43" s="202">
        <v>5</v>
      </c>
      <c r="W43" s="202">
        <v>4</v>
      </c>
      <c r="X43" s="203">
        <v>93</v>
      </c>
      <c r="Y43" s="486" t="s">
        <v>379</v>
      </c>
      <c r="Z43" s="122"/>
      <c r="AA43" s="122"/>
      <c r="AB43" s="122"/>
      <c r="AC43" s="76"/>
      <c r="AE43" s="76"/>
      <c r="AF43" s="89"/>
      <c r="AG43" s="96" t="s">
        <v>159</v>
      </c>
      <c r="AH43" s="89" t="s">
        <v>162</v>
      </c>
      <c r="AI43" s="201">
        <v>4810</v>
      </c>
      <c r="AJ43" s="202">
        <v>3525</v>
      </c>
      <c r="AK43" s="202">
        <v>560</v>
      </c>
      <c r="AL43" s="202">
        <v>228</v>
      </c>
      <c r="AM43" s="202">
        <v>341</v>
      </c>
      <c r="AN43" s="202">
        <v>155</v>
      </c>
      <c r="AO43" s="202">
        <v>4231</v>
      </c>
      <c r="AP43" s="202">
        <v>3162</v>
      </c>
      <c r="AQ43" s="202">
        <v>434</v>
      </c>
      <c r="AR43" s="202">
        <v>223</v>
      </c>
      <c r="AS43" s="202">
        <v>338</v>
      </c>
      <c r="AT43" s="202">
        <v>73</v>
      </c>
      <c r="AU43" s="202">
        <v>579</v>
      </c>
      <c r="AV43" s="202">
        <v>363</v>
      </c>
      <c r="AW43" s="202">
        <v>126</v>
      </c>
      <c r="AX43" s="202">
        <v>5</v>
      </c>
      <c r="AY43" s="202">
        <v>3</v>
      </c>
      <c r="AZ43" s="203">
        <v>82</v>
      </c>
      <c r="BA43" s="125"/>
      <c r="BB43" s="127" t="s">
        <v>379</v>
      </c>
      <c r="BC43" s="122"/>
      <c r="BE43" s="122"/>
      <c r="BF43" s="76"/>
      <c r="BH43" s="76"/>
      <c r="BI43" s="89"/>
      <c r="BJ43" s="96" t="s">
        <v>159</v>
      </c>
      <c r="BK43" s="89" t="s">
        <v>162</v>
      </c>
      <c r="BL43" s="201">
        <v>476</v>
      </c>
      <c r="BM43" s="202">
        <v>355</v>
      </c>
      <c r="BN43" s="202">
        <v>49</v>
      </c>
      <c r="BO43" s="202">
        <v>19</v>
      </c>
      <c r="BP43" s="202">
        <v>39</v>
      </c>
      <c r="BQ43" s="202">
        <v>14</v>
      </c>
      <c r="BR43" s="202">
        <v>431</v>
      </c>
      <c r="BS43" s="202">
        <v>333</v>
      </c>
      <c r="BT43" s="202">
        <v>35</v>
      </c>
      <c r="BU43" s="202">
        <v>19</v>
      </c>
      <c r="BV43" s="202">
        <v>38</v>
      </c>
      <c r="BW43" s="202">
        <v>6</v>
      </c>
      <c r="BX43" s="202">
        <v>45</v>
      </c>
      <c r="BY43" s="202">
        <v>22</v>
      </c>
      <c r="BZ43" s="202">
        <v>14</v>
      </c>
      <c r="CA43" s="202" t="s">
        <v>9</v>
      </c>
      <c r="CB43" s="202">
        <v>1</v>
      </c>
      <c r="CC43" s="203">
        <v>8</v>
      </c>
      <c r="CD43" s="125"/>
      <c r="CE43" s="127" t="s">
        <v>379</v>
      </c>
      <c r="CF43" s="122"/>
      <c r="CH43" s="122"/>
      <c r="CI43" s="76"/>
      <c r="CK43" s="76"/>
      <c r="CL43" s="89"/>
      <c r="CM43" s="96" t="s">
        <v>159</v>
      </c>
      <c r="CN43" s="89" t="s">
        <v>162</v>
      </c>
      <c r="CO43" s="201">
        <v>134</v>
      </c>
      <c r="CP43" s="202">
        <v>101</v>
      </c>
      <c r="CQ43" s="202">
        <v>9</v>
      </c>
      <c r="CR43" s="202">
        <v>11</v>
      </c>
      <c r="CS43" s="202">
        <v>8</v>
      </c>
      <c r="CT43" s="202">
        <v>5</v>
      </c>
      <c r="CU43" s="202">
        <v>126</v>
      </c>
      <c r="CV43" s="202">
        <v>97</v>
      </c>
      <c r="CW43" s="202">
        <v>8</v>
      </c>
      <c r="CX43" s="202">
        <v>11</v>
      </c>
      <c r="CY43" s="202">
        <v>8</v>
      </c>
      <c r="CZ43" s="202">
        <v>2</v>
      </c>
      <c r="DA43" s="202">
        <v>8</v>
      </c>
      <c r="DB43" s="202">
        <v>4</v>
      </c>
      <c r="DC43" s="202">
        <v>1</v>
      </c>
      <c r="DD43" s="202" t="s">
        <v>9</v>
      </c>
      <c r="DE43" s="202" t="s">
        <v>9</v>
      </c>
      <c r="DF43" s="203">
        <v>3</v>
      </c>
      <c r="DG43" s="125"/>
      <c r="DH43" s="127" t="s">
        <v>379</v>
      </c>
      <c r="DI43" s="122"/>
      <c r="DK43" s="122"/>
    </row>
    <row r="44" spans="1:115" s="79" customFormat="1" ht="11.1" customHeight="1">
      <c r="A44" s="76"/>
      <c r="B44" s="183" t="s">
        <v>356</v>
      </c>
      <c r="C44" s="76"/>
      <c r="D44" s="89"/>
      <c r="E44" s="96" t="s">
        <v>161</v>
      </c>
      <c r="F44" s="89" t="s">
        <v>164</v>
      </c>
      <c r="G44" s="201">
        <v>8177</v>
      </c>
      <c r="H44" s="202">
        <v>7202</v>
      </c>
      <c r="I44" s="202">
        <v>335</v>
      </c>
      <c r="J44" s="202">
        <v>77</v>
      </c>
      <c r="K44" s="202">
        <v>421</v>
      </c>
      <c r="L44" s="202">
        <v>140</v>
      </c>
      <c r="M44" s="202">
        <v>4557</v>
      </c>
      <c r="N44" s="202">
        <v>3959</v>
      </c>
      <c r="O44" s="202">
        <v>250</v>
      </c>
      <c r="P44" s="202">
        <v>71</v>
      </c>
      <c r="Q44" s="202">
        <v>233</v>
      </c>
      <c r="R44" s="202">
        <v>42</v>
      </c>
      <c r="S44" s="202">
        <v>3620</v>
      </c>
      <c r="T44" s="202">
        <v>3243</v>
      </c>
      <c r="U44" s="202">
        <v>85</v>
      </c>
      <c r="V44" s="202">
        <v>6</v>
      </c>
      <c r="W44" s="202">
        <v>188</v>
      </c>
      <c r="X44" s="203">
        <v>98</v>
      </c>
      <c r="Y44" s="486" t="s">
        <v>380</v>
      </c>
      <c r="Z44" s="122"/>
      <c r="AA44" s="478" t="s">
        <v>356</v>
      </c>
      <c r="AB44" s="122"/>
      <c r="AC44" s="76"/>
      <c r="AD44" s="183" t="s">
        <v>356</v>
      </c>
      <c r="AE44" s="76"/>
      <c r="AF44" s="89"/>
      <c r="AG44" s="96" t="s">
        <v>161</v>
      </c>
      <c r="AH44" s="89" t="s">
        <v>164</v>
      </c>
      <c r="AI44" s="201">
        <v>7481</v>
      </c>
      <c r="AJ44" s="202">
        <v>6576</v>
      </c>
      <c r="AK44" s="202">
        <v>310</v>
      </c>
      <c r="AL44" s="202">
        <v>72</v>
      </c>
      <c r="AM44" s="202">
        <v>387</v>
      </c>
      <c r="AN44" s="202">
        <v>134</v>
      </c>
      <c r="AO44" s="202">
        <v>4199</v>
      </c>
      <c r="AP44" s="202">
        <v>3638</v>
      </c>
      <c r="AQ44" s="202">
        <v>236</v>
      </c>
      <c r="AR44" s="202">
        <v>66</v>
      </c>
      <c r="AS44" s="202">
        <v>216</v>
      </c>
      <c r="AT44" s="202">
        <v>41</v>
      </c>
      <c r="AU44" s="202">
        <v>3282</v>
      </c>
      <c r="AV44" s="202">
        <v>2938</v>
      </c>
      <c r="AW44" s="202">
        <v>74</v>
      </c>
      <c r="AX44" s="202">
        <v>6</v>
      </c>
      <c r="AY44" s="202">
        <v>171</v>
      </c>
      <c r="AZ44" s="203">
        <v>93</v>
      </c>
      <c r="BA44" s="125"/>
      <c r="BB44" s="127" t="s">
        <v>380</v>
      </c>
      <c r="BC44" s="122"/>
      <c r="BD44" s="183" t="s">
        <v>356</v>
      </c>
      <c r="BE44" s="122"/>
      <c r="BF44" s="76"/>
      <c r="BG44" s="183" t="s">
        <v>356</v>
      </c>
      <c r="BH44" s="76"/>
      <c r="BI44" s="89"/>
      <c r="BJ44" s="96" t="s">
        <v>161</v>
      </c>
      <c r="BK44" s="89" t="s">
        <v>164</v>
      </c>
      <c r="BL44" s="201">
        <v>567</v>
      </c>
      <c r="BM44" s="202">
        <v>508</v>
      </c>
      <c r="BN44" s="202">
        <v>21</v>
      </c>
      <c r="BO44" s="202">
        <v>4</v>
      </c>
      <c r="BP44" s="202">
        <v>28</v>
      </c>
      <c r="BQ44" s="202">
        <v>6</v>
      </c>
      <c r="BR44" s="202">
        <v>291</v>
      </c>
      <c r="BS44" s="202">
        <v>260</v>
      </c>
      <c r="BT44" s="202">
        <v>12</v>
      </c>
      <c r="BU44" s="202">
        <v>4</v>
      </c>
      <c r="BV44" s="202">
        <v>14</v>
      </c>
      <c r="BW44" s="202">
        <v>1</v>
      </c>
      <c r="BX44" s="202">
        <v>276</v>
      </c>
      <c r="BY44" s="202">
        <v>248</v>
      </c>
      <c r="BZ44" s="202">
        <v>9</v>
      </c>
      <c r="CA44" s="202" t="s">
        <v>9</v>
      </c>
      <c r="CB44" s="202">
        <v>14</v>
      </c>
      <c r="CC44" s="203">
        <v>5</v>
      </c>
      <c r="CD44" s="125"/>
      <c r="CE44" s="127" t="s">
        <v>380</v>
      </c>
      <c r="CF44" s="122"/>
      <c r="CG44" s="183" t="s">
        <v>356</v>
      </c>
      <c r="CH44" s="122"/>
      <c r="CI44" s="76"/>
      <c r="CJ44" s="183" t="s">
        <v>356</v>
      </c>
      <c r="CK44" s="76"/>
      <c r="CL44" s="89"/>
      <c r="CM44" s="96" t="s">
        <v>161</v>
      </c>
      <c r="CN44" s="89" t="s">
        <v>164</v>
      </c>
      <c r="CO44" s="201">
        <v>129</v>
      </c>
      <c r="CP44" s="202">
        <v>118</v>
      </c>
      <c r="CQ44" s="202">
        <v>4</v>
      </c>
      <c r="CR44" s="202">
        <v>1</v>
      </c>
      <c r="CS44" s="202">
        <v>6</v>
      </c>
      <c r="CT44" s="202" t="s">
        <v>9</v>
      </c>
      <c r="CU44" s="202">
        <v>67</v>
      </c>
      <c r="CV44" s="202">
        <v>61</v>
      </c>
      <c r="CW44" s="202">
        <v>2</v>
      </c>
      <c r="CX44" s="202">
        <v>1</v>
      </c>
      <c r="CY44" s="202">
        <v>3</v>
      </c>
      <c r="CZ44" s="202" t="s">
        <v>9</v>
      </c>
      <c r="DA44" s="202">
        <v>62</v>
      </c>
      <c r="DB44" s="202">
        <v>57</v>
      </c>
      <c r="DC44" s="202">
        <v>2</v>
      </c>
      <c r="DD44" s="202" t="s">
        <v>9</v>
      </c>
      <c r="DE44" s="202">
        <v>3</v>
      </c>
      <c r="DF44" s="203" t="s">
        <v>9</v>
      </c>
      <c r="DG44" s="125"/>
      <c r="DH44" s="127" t="s">
        <v>380</v>
      </c>
      <c r="DI44" s="122"/>
      <c r="DJ44" s="183" t="s">
        <v>356</v>
      </c>
      <c r="DK44" s="122"/>
    </row>
    <row r="45" spans="1:115" s="79" customFormat="1" ht="4.5" customHeight="1">
      <c r="A45" s="76"/>
      <c r="B45" s="183"/>
      <c r="C45" s="76"/>
      <c r="D45" s="89"/>
      <c r="E45" s="89"/>
      <c r="F45" s="89"/>
      <c r="G45" s="201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3"/>
      <c r="Y45" s="487"/>
      <c r="Z45" s="122"/>
      <c r="AA45" s="478"/>
      <c r="AB45" s="122"/>
      <c r="AC45" s="76"/>
      <c r="AD45" s="183"/>
      <c r="AE45" s="76"/>
      <c r="AF45" s="89"/>
      <c r="AG45" s="89"/>
      <c r="AH45" s="89"/>
      <c r="AI45" s="201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3"/>
      <c r="BA45" s="125"/>
      <c r="BB45" s="128"/>
      <c r="BC45" s="122"/>
      <c r="BD45" s="183"/>
      <c r="BE45" s="122"/>
      <c r="BF45" s="76"/>
      <c r="BG45" s="183"/>
      <c r="BH45" s="76"/>
      <c r="BI45" s="89"/>
      <c r="BJ45" s="89"/>
      <c r="BK45" s="89"/>
      <c r="BL45" s="201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2"/>
      <c r="BX45" s="202"/>
      <c r="BY45" s="202"/>
      <c r="BZ45" s="202"/>
      <c r="CA45" s="202"/>
      <c r="CB45" s="202"/>
      <c r="CC45" s="203"/>
      <c r="CD45" s="125"/>
      <c r="CE45" s="128"/>
      <c r="CF45" s="122"/>
      <c r="CG45" s="183"/>
      <c r="CH45" s="122"/>
      <c r="CI45" s="76"/>
      <c r="CJ45" s="183"/>
      <c r="CK45" s="76"/>
      <c r="CL45" s="89"/>
      <c r="CM45" s="89"/>
      <c r="CN45" s="89"/>
      <c r="CO45" s="201"/>
      <c r="CP45" s="202"/>
      <c r="CQ45" s="202"/>
      <c r="CR45" s="202"/>
      <c r="CS45" s="202"/>
      <c r="CT45" s="202"/>
      <c r="CU45" s="202"/>
      <c r="CV45" s="202"/>
      <c r="CW45" s="202"/>
      <c r="CX45" s="202"/>
      <c r="CY45" s="202"/>
      <c r="CZ45" s="202"/>
      <c r="DA45" s="202"/>
      <c r="DB45" s="202"/>
      <c r="DC45" s="202"/>
      <c r="DD45" s="202"/>
      <c r="DE45" s="202"/>
      <c r="DF45" s="203"/>
      <c r="DG45" s="125"/>
      <c r="DH45" s="128"/>
      <c r="DI45" s="122"/>
      <c r="DJ45" s="183"/>
      <c r="DK45" s="122"/>
    </row>
    <row r="46" spans="1:115" s="79" customFormat="1" ht="11.1" customHeight="1">
      <c r="A46" s="76"/>
      <c r="B46" s="183"/>
      <c r="C46" s="76"/>
      <c r="D46" s="608" t="s">
        <v>359</v>
      </c>
      <c r="E46" s="608"/>
      <c r="F46" s="609"/>
      <c r="G46" s="201">
        <v>55357</v>
      </c>
      <c r="H46" s="202">
        <v>46797</v>
      </c>
      <c r="I46" s="202">
        <v>2404</v>
      </c>
      <c r="J46" s="202">
        <v>1389</v>
      </c>
      <c r="K46" s="202">
        <v>3082</v>
      </c>
      <c r="L46" s="202">
        <v>1677</v>
      </c>
      <c r="M46" s="202">
        <v>26740</v>
      </c>
      <c r="N46" s="202">
        <v>21885</v>
      </c>
      <c r="O46" s="202">
        <v>1711</v>
      </c>
      <c r="P46" s="202">
        <v>988</v>
      </c>
      <c r="Q46" s="202">
        <v>1782</v>
      </c>
      <c r="R46" s="202">
        <v>371</v>
      </c>
      <c r="S46" s="202">
        <v>28617</v>
      </c>
      <c r="T46" s="202">
        <v>24912</v>
      </c>
      <c r="U46" s="202">
        <v>693</v>
      </c>
      <c r="V46" s="202">
        <v>401</v>
      </c>
      <c r="W46" s="202">
        <v>1300</v>
      </c>
      <c r="X46" s="203">
        <v>1306</v>
      </c>
      <c r="Y46" s="485" t="s">
        <v>209</v>
      </c>
      <c r="Z46" s="126"/>
      <c r="AA46" s="478"/>
      <c r="AB46" s="122"/>
      <c r="AC46" s="76"/>
      <c r="AD46" s="183"/>
      <c r="AE46" s="76"/>
      <c r="AF46" s="608" t="s">
        <v>359</v>
      </c>
      <c r="AG46" s="608"/>
      <c r="AH46" s="609"/>
      <c r="AI46" s="201">
        <v>51968</v>
      </c>
      <c r="AJ46" s="202">
        <v>43898</v>
      </c>
      <c r="AK46" s="202">
        <v>2291</v>
      </c>
      <c r="AL46" s="202">
        <v>1304</v>
      </c>
      <c r="AM46" s="202">
        <v>2924</v>
      </c>
      <c r="AN46" s="202">
        <v>1543</v>
      </c>
      <c r="AO46" s="202">
        <v>25204</v>
      </c>
      <c r="AP46" s="202">
        <v>20620</v>
      </c>
      <c r="AQ46" s="202">
        <v>1637</v>
      </c>
      <c r="AR46" s="202">
        <v>927</v>
      </c>
      <c r="AS46" s="202">
        <v>1678</v>
      </c>
      <c r="AT46" s="202">
        <v>339</v>
      </c>
      <c r="AU46" s="202">
        <v>26764</v>
      </c>
      <c r="AV46" s="202">
        <v>23278</v>
      </c>
      <c r="AW46" s="202">
        <v>654</v>
      </c>
      <c r="AX46" s="202">
        <v>377</v>
      </c>
      <c r="AY46" s="202">
        <v>1246</v>
      </c>
      <c r="AZ46" s="203">
        <v>1204</v>
      </c>
      <c r="BA46" s="125"/>
      <c r="BB46" s="182" t="s">
        <v>209</v>
      </c>
      <c r="BC46" s="126"/>
      <c r="BD46" s="183"/>
      <c r="BE46" s="122"/>
      <c r="BF46" s="76"/>
      <c r="BG46" s="183"/>
      <c r="BH46" s="76"/>
      <c r="BI46" s="608" t="s">
        <v>359</v>
      </c>
      <c r="BJ46" s="608"/>
      <c r="BK46" s="609"/>
      <c r="BL46" s="201">
        <v>2717</v>
      </c>
      <c r="BM46" s="202">
        <v>2301</v>
      </c>
      <c r="BN46" s="202">
        <v>95</v>
      </c>
      <c r="BO46" s="202">
        <v>72</v>
      </c>
      <c r="BP46" s="202">
        <v>128</v>
      </c>
      <c r="BQ46" s="202">
        <v>121</v>
      </c>
      <c r="BR46" s="202">
        <v>1241</v>
      </c>
      <c r="BS46" s="202">
        <v>1018</v>
      </c>
      <c r="BT46" s="202">
        <v>60</v>
      </c>
      <c r="BU46" s="202">
        <v>52</v>
      </c>
      <c r="BV46" s="202">
        <v>83</v>
      </c>
      <c r="BW46" s="202">
        <v>28</v>
      </c>
      <c r="BX46" s="202">
        <v>1476</v>
      </c>
      <c r="BY46" s="202">
        <v>1283</v>
      </c>
      <c r="BZ46" s="202">
        <v>35</v>
      </c>
      <c r="CA46" s="202">
        <v>20</v>
      </c>
      <c r="CB46" s="202">
        <v>45</v>
      </c>
      <c r="CC46" s="203">
        <v>93</v>
      </c>
      <c r="CD46" s="125"/>
      <c r="CE46" s="182" t="s">
        <v>209</v>
      </c>
      <c r="CF46" s="126"/>
      <c r="CG46" s="183"/>
      <c r="CH46" s="122"/>
      <c r="CI46" s="76"/>
      <c r="CJ46" s="183"/>
      <c r="CK46" s="76"/>
      <c r="CL46" s="608" t="s">
        <v>359</v>
      </c>
      <c r="CM46" s="608"/>
      <c r="CN46" s="609"/>
      <c r="CO46" s="201">
        <v>672</v>
      </c>
      <c r="CP46" s="202">
        <v>598</v>
      </c>
      <c r="CQ46" s="202">
        <v>18</v>
      </c>
      <c r="CR46" s="202">
        <v>13</v>
      </c>
      <c r="CS46" s="202">
        <v>30</v>
      </c>
      <c r="CT46" s="202">
        <v>13</v>
      </c>
      <c r="CU46" s="202">
        <v>295</v>
      </c>
      <c r="CV46" s="202">
        <v>247</v>
      </c>
      <c r="CW46" s="202">
        <v>14</v>
      </c>
      <c r="CX46" s="202">
        <v>9</v>
      </c>
      <c r="CY46" s="202">
        <v>21</v>
      </c>
      <c r="CZ46" s="202">
        <v>4</v>
      </c>
      <c r="DA46" s="202">
        <v>377</v>
      </c>
      <c r="DB46" s="202">
        <v>351</v>
      </c>
      <c r="DC46" s="202">
        <v>4</v>
      </c>
      <c r="DD46" s="202">
        <v>4</v>
      </c>
      <c r="DE46" s="202">
        <v>9</v>
      </c>
      <c r="DF46" s="203">
        <v>9</v>
      </c>
      <c r="DG46" s="125"/>
      <c r="DH46" s="182" t="s">
        <v>209</v>
      </c>
      <c r="DI46" s="126"/>
      <c r="DJ46" s="183"/>
      <c r="DK46" s="122"/>
    </row>
    <row r="47" spans="1:115" s="79" customFormat="1" ht="11.1" customHeight="1">
      <c r="A47" s="76"/>
      <c r="B47" s="183" t="s">
        <v>219</v>
      </c>
      <c r="C47" s="76"/>
      <c r="D47" s="92"/>
      <c r="E47" s="96" t="s">
        <v>163</v>
      </c>
      <c r="F47" s="91" t="s">
        <v>65</v>
      </c>
      <c r="G47" s="201">
        <v>373</v>
      </c>
      <c r="H47" s="202">
        <v>364</v>
      </c>
      <c r="I47" s="202">
        <v>9</v>
      </c>
      <c r="J47" s="202" t="s">
        <v>9</v>
      </c>
      <c r="K47" s="202" t="s">
        <v>9</v>
      </c>
      <c r="L47" s="202" t="s">
        <v>9</v>
      </c>
      <c r="M47" s="202">
        <v>330</v>
      </c>
      <c r="N47" s="202">
        <v>321</v>
      </c>
      <c r="O47" s="202">
        <v>9</v>
      </c>
      <c r="P47" s="202" t="s">
        <v>9</v>
      </c>
      <c r="Q47" s="202" t="s">
        <v>9</v>
      </c>
      <c r="R47" s="202" t="s">
        <v>9</v>
      </c>
      <c r="S47" s="202">
        <v>43</v>
      </c>
      <c r="T47" s="202">
        <v>43</v>
      </c>
      <c r="U47" s="202" t="s">
        <v>9</v>
      </c>
      <c r="V47" s="202" t="s">
        <v>9</v>
      </c>
      <c r="W47" s="202" t="s">
        <v>9</v>
      </c>
      <c r="X47" s="203" t="s">
        <v>9</v>
      </c>
      <c r="Y47" s="486" t="s">
        <v>362</v>
      </c>
      <c r="Z47" s="122"/>
      <c r="AA47" s="478" t="s">
        <v>219</v>
      </c>
      <c r="AB47" s="122"/>
      <c r="AC47" s="76"/>
      <c r="AD47" s="183" t="s">
        <v>219</v>
      </c>
      <c r="AE47" s="76"/>
      <c r="AF47" s="92"/>
      <c r="AG47" s="96" t="s">
        <v>163</v>
      </c>
      <c r="AH47" s="91" t="s">
        <v>65</v>
      </c>
      <c r="AI47" s="201">
        <v>334</v>
      </c>
      <c r="AJ47" s="202">
        <v>326</v>
      </c>
      <c r="AK47" s="202">
        <v>8</v>
      </c>
      <c r="AL47" s="202" t="s">
        <v>9</v>
      </c>
      <c r="AM47" s="202" t="s">
        <v>9</v>
      </c>
      <c r="AN47" s="202" t="s">
        <v>9</v>
      </c>
      <c r="AO47" s="202">
        <v>296</v>
      </c>
      <c r="AP47" s="202">
        <v>288</v>
      </c>
      <c r="AQ47" s="202">
        <v>8</v>
      </c>
      <c r="AR47" s="202" t="s">
        <v>9</v>
      </c>
      <c r="AS47" s="202" t="s">
        <v>9</v>
      </c>
      <c r="AT47" s="202" t="s">
        <v>9</v>
      </c>
      <c r="AU47" s="202">
        <v>38</v>
      </c>
      <c r="AV47" s="202">
        <v>38</v>
      </c>
      <c r="AW47" s="202" t="s">
        <v>9</v>
      </c>
      <c r="AX47" s="202" t="s">
        <v>9</v>
      </c>
      <c r="AY47" s="202" t="s">
        <v>9</v>
      </c>
      <c r="AZ47" s="203" t="s">
        <v>9</v>
      </c>
      <c r="BA47" s="125"/>
      <c r="BB47" s="127" t="s">
        <v>362</v>
      </c>
      <c r="BC47" s="122"/>
      <c r="BD47" s="183" t="s">
        <v>219</v>
      </c>
      <c r="BE47" s="122"/>
      <c r="BF47" s="76"/>
      <c r="BG47" s="183" t="s">
        <v>219</v>
      </c>
      <c r="BH47" s="76"/>
      <c r="BI47" s="92"/>
      <c r="BJ47" s="96" t="s">
        <v>163</v>
      </c>
      <c r="BK47" s="91" t="s">
        <v>65</v>
      </c>
      <c r="BL47" s="201">
        <v>37</v>
      </c>
      <c r="BM47" s="202">
        <v>37</v>
      </c>
      <c r="BN47" s="202" t="s">
        <v>9</v>
      </c>
      <c r="BO47" s="202" t="s">
        <v>9</v>
      </c>
      <c r="BP47" s="202" t="s">
        <v>9</v>
      </c>
      <c r="BQ47" s="202" t="s">
        <v>9</v>
      </c>
      <c r="BR47" s="202">
        <v>32</v>
      </c>
      <c r="BS47" s="202">
        <v>32</v>
      </c>
      <c r="BT47" s="202" t="s">
        <v>9</v>
      </c>
      <c r="BU47" s="202" t="s">
        <v>9</v>
      </c>
      <c r="BV47" s="202" t="s">
        <v>9</v>
      </c>
      <c r="BW47" s="202" t="s">
        <v>9</v>
      </c>
      <c r="BX47" s="202">
        <v>5</v>
      </c>
      <c r="BY47" s="202">
        <v>5</v>
      </c>
      <c r="BZ47" s="202" t="s">
        <v>9</v>
      </c>
      <c r="CA47" s="202" t="s">
        <v>9</v>
      </c>
      <c r="CB47" s="202" t="s">
        <v>9</v>
      </c>
      <c r="CC47" s="203" t="s">
        <v>9</v>
      </c>
      <c r="CD47" s="125"/>
      <c r="CE47" s="127" t="s">
        <v>362</v>
      </c>
      <c r="CF47" s="122"/>
      <c r="CG47" s="183" t="s">
        <v>219</v>
      </c>
      <c r="CH47" s="122"/>
      <c r="CI47" s="76"/>
      <c r="CJ47" s="183" t="s">
        <v>219</v>
      </c>
      <c r="CK47" s="76"/>
      <c r="CL47" s="92"/>
      <c r="CM47" s="96" t="s">
        <v>163</v>
      </c>
      <c r="CN47" s="91" t="s">
        <v>65</v>
      </c>
      <c r="CO47" s="201">
        <v>2</v>
      </c>
      <c r="CP47" s="202">
        <v>1</v>
      </c>
      <c r="CQ47" s="202">
        <v>1</v>
      </c>
      <c r="CR47" s="202" t="s">
        <v>9</v>
      </c>
      <c r="CS47" s="202" t="s">
        <v>9</v>
      </c>
      <c r="CT47" s="202" t="s">
        <v>9</v>
      </c>
      <c r="CU47" s="202">
        <v>2</v>
      </c>
      <c r="CV47" s="202">
        <v>1</v>
      </c>
      <c r="CW47" s="202">
        <v>1</v>
      </c>
      <c r="CX47" s="202" t="s">
        <v>9</v>
      </c>
      <c r="CY47" s="202" t="s">
        <v>9</v>
      </c>
      <c r="CZ47" s="202" t="s">
        <v>9</v>
      </c>
      <c r="DA47" s="202" t="s">
        <v>9</v>
      </c>
      <c r="DB47" s="202" t="s">
        <v>9</v>
      </c>
      <c r="DC47" s="202" t="s">
        <v>9</v>
      </c>
      <c r="DD47" s="202" t="s">
        <v>9</v>
      </c>
      <c r="DE47" s="202" t="s">
        <v>9</v>
      </c>
      <c r="DF47" s="203" t="s">
        <v>9</v>
      </c>
      <c r="DG47" s="125"/>
      <c r="DH47" s="127" t="s">
        <v>362</v>
      </c>
      <c r="DI47" s="122"/>
      <c r="DJ47" s="183" t="s">
        <v>219</v>
      </c>
      <c r="DK47" s="122"/>
    </row>
    <row r="48" spans="1:115" s="79" customFormat="1" ht="11.1" customHeight="1">
      <c r="A48" s="76"/>
      <c r="B48" s="183"/>
      <c r="C48" s="76"/>
      <c r="D48" s="92"/>
      <c r="E48" s="96" t="s">
        <v>165</v>
      </c>
      <c r="F48" s="89" t="s">
        <v>177</v>
      </c>
      <c r="G48" s="201">
        <v>552</v>
      </c>
      <c r="H48" s="202">
        <v>473</v>
      </c>
      <c r="I48" s="202">
        <v>31</v>
      </c>
      <c r="J48" s="202">
        <v>3</v>
      </c>
      <c r="K48" s="202">
        <v>38</v>
      </c>
      <c r="L48" s="202">
        <v>7</v>
      </c>
      <c r="M48" s="202">
        <v>375</v>
      </c>
      <c r="N48" s="202">
        <v>312</v>
      </c>
      <c r="O48" s="202">
        <v>24</v>
      </c>
      <c r="P48" s="202">
        <v>3</v>
      </c>
      <c r="Q48" s="202">
        <v>33</v>
      </c>
      <c r="R48" s="202">
        <v>3</v>
      </c>
      <c r="S48" s="202">
        <v>177</v>
      </c>
      <c r="T48" s="202">
        <v>161</v>
      </c>
      <c r="U48" s="202">
        <v>7</v>
      </c>
      <c r="V48" s="202" t="s">
        <v>9</v>
      </c>
      <c r="W48" s="202">
        <v>5</v>
      </c>
      <c r="X48" s="203">
        <v>4</v>
      </c>
      <c r="Y48" s="486" t="s">
        <v>364</v>
      </c>
      <c r="Z48" s="122"/>
      <c r="AA48" s="478"/>
      <c r="AB48" s="122"/>
      <c r="AC48" s="76"/>
      <c r="AD48" s="183"/>
      <c r="AE48" s="76"/>
      <c r="AF48" s="92"/>
      <c r="AG48" s="96" t="s">
        <v>165</v>
      </c>
      <c r="AH48" s="89" t="s">
        <v>177</v>
      </c>
      <c r="AI48" s="201">
        <v>523</v>
      </c>
      <c r="AJ48" s="202">
        <v>450</v>
      </c>
      <c r="AK48" s="202">
        <v>27</v>
      </c>
      <c r="AL48" s="202">
        <v>2</v>
      </c>
      <c r="AM48" s="202">
        <v>37</v>
      </c>
      <c r="AN48" s="202">
        <v>7</v>
      </c>
      <c r="AO48" s="202">
        <v>358</v>
      </c>
      <c r="AP48" s="202">
        <v>298</v>
      </c>
      <c r="AQ48" s="202">
        <v>22</v>
      </c>
      <c r="AR48" s="202">
        <v>2</v>
      </c>
      <c r="AS48" s="202">
        <v>33</v>
      </c>
      <c r="AT48" s="202">
        <v>3</v>
      </c>
      <c r="AU48" s="202">
        <v>165</v>
      </c>
      <c r="AV48" s="202">
        <v>152</v>
      </c>
      <c r="AW48" s="202">
        <v>5</v>
      </c>
      <c r="AX48" s="202" t="s">
        <v>9</v>
      </c>
      <c r="AY48" s="202">
        <v>4</v>
      </c>
      <c r="AZ48" s="203">
        <v>4</v>
      </c>
      <c r="BA48" s="125"/>
      <c r="BB48" s="127" t="s">
        <v>364</v>
      </c>
      <c r="BC48" s="122"/>
      <c r="BD48" s="183"/>
      <c r="BE48" s="122"/>
      <c r="BF48" s="76"/>
      <c r="BG48" s="183"/>
      <c r="BH48" s="76"/>
      <c r="BI48" s="92"/>
      <c r="BJ48" s="96" t="s">
        <v>165</v>
      </c>
      <c r="BK48" s="89" t="s">
        <v>177</v>
      </c>
      <c r="BL48" s="201">
        <v>26</v>
      </c>
      <c r="BM48" s="202">
        <v>21</v>
      </c>
      <c r="BN48" s="202">
        <v>4</v>
      </c>
      <c r="BO48" s="202" t="s">
        <v>9</v>
      </c>
      <c r="BP48" s="202">
        <v>1</v>
      </c>
      <c r="BQ48" s="202" t="s">
        <v>9</v>
      </c>
      <c r="BR48" s="202">
        <v>15</v>
      </c>
      <c r="BS48" s="202">
        <v>13</v>
      </c>
      <c r="BT48" s="202">
        <v>2</v>
      </c>
      <c r="BU48" s="202" t="s">
        <v>9</v>
      </c>
      <c r="BV48" s="202" t="s">
        <v>9</v>
      </c>
      <c r="BW48" s="202" t="s">
        <v>9</v>
      </c>
      <c r="BX48" s="202">
        <v>11</v>
      </c>
      <c r="BY48" s="202">
        <v>8</v>
      </c>
      <c r="BZ48" s="202">
        <v>2</v>
      </c>
      <c r="CA48" s="202" t="s">
        <v>9</v>
      </c>
      <c r="CB48" s="202">
        <v>1</v>
      </c>
      <c r="CC48" s="203" t="s">
        <v>9</v>
      </c>
      <c r="CD48" s="125"/>
      <c r="CE48" s="127" t="s">
        <v>364</v>
      </c>
      <c r="CF48" s="122"/>
      <c r="CG48" s="183"/>
      <c r="CH48" s="122"/>
      <c r="CI48" s="76"/>
      <c r="CJ48" s="183"/>
      <c r="CK48" s="76"/>
      <c r="CL48" s="92"/>
      <c r="CM48" s="96" t="s">
        <v>165</v>
      </c>
      <c r="CN48" s="89" t="s">
        <v>177</v>
      </c>
      <c r="CO48" s="201">
        <v>3</v>
      </c>
      <c r="CP48" s="202">
        <v>2</v>
      </c>
      <c r="CQ48" s="202" t="s">
        <v>9</v>
      </c>
      <c r="CR48" s="202">
        <v>1</v>
      </c>
      <c r="CS48" s="202" t="s">
        <v>9</v>
      </c>
      <c r="CT48" s="202" t="s">
        <v>9</v>
      </c>
      <c r="CU48" s="202">
        <v>2</v>
      </c>
      <c r="CV48" s="202">
        <v>1</v>
      </c>
      <c r="CW48" s="202" t="s">
        <v>9</v>
      </c>
      <c r="CX48" s="202">
        <v>1</v>
      </c>
      <c r="CY48" s="202" t="s">
        <v>9</v>
      </c>
      <c r="CZ48" s="202" t="s">
        <v>9</v>
      </c>
      <c r="DA48" s="202">
        <v>1</v>
      </c>
      <c r="DB48" s="202">
        <v>1</v>
      </c>
      <c r="DC48" s="202" t="s">
        <v>9</v>
      </c>
      <c r="DD48" s="202" t="s">
        <v>9</v>
      </c>
      <c r="DE48" s="202" t="s">
        <v>9</v>
      </c>
      <c r="DF48" s="203" t="s">
        <v>9</v>
      </c>
      <c r="DG48" s="125"/>
      <c r="DH48" s="127" t="s">
        <v>364</v>
      </c>
      <c r="DI48" s="122"/>
      <c r="DJ48" s="183"/>
      <c r="DK48" s="122"/>
    </row>
    <row r="49" spans="1:115" s="79" customFormat="1" ht="11.1" customHeight="1">
      <c r="A49" s="76"/>
      <c r="B49" s="183">
        <v>22</v>
      </c>
      <c r="C49" s="76"/>
      <c r="D49" s="92"/>
      <c r="E49" s="96" t="s">
        <v>166</v>
      </c>
      <c r="F49" s="89" t="s">
        <v>66</v>
      </c>
      <c r="G49" s="201">
        <v>3283</v>
      </c>
      <c r="H49" s="202">
        <v>3075</v>
      </c>
      <c r="I49" s="202">
        <v>126</v>
      </c>
      <c r="J49" s="202">
        <v>10</v>
      </c>
      <c r="K49" s="202">
        <v>56</v>
      </c>
      <c r="L49" s="202">
        <v>15</v>
      </c>
      <c r="M49" s="202">
        <v>2874</v>
      </c>
      <c r="N49" s="202">
        <v>2705</v>
      </c>
      <c r="O49" s="202">
        <v>100</v>
      </c>
      <c r="P49" s="202">
        <v>10</v>
      </c>
      <c r="Q49" s="202">
        <v>53</v>
      </c>
      <c r="R49" s="202">
        <v>5</v>
      </c>
      <c r="S49" s="202">
        <v>409</v>
      </c>
      <c r="T49" s="202">
        <v>370</v>
      </c>
      <c r="U49" s="202">
        <v>26</v>
      </c>
      <c r="V49" s="202" t="s">
        <v>9</v>
      </c>
      <c r="W49" s="202">
        <v>3</v>
      </c>
      <c r="X49" s="203">
        <v>10</v>
      </c>
      <c r="Y49" s="486" t="s">
        <v>365</v>
      </c>
      <c r="Z49" s="122"/>
      <c r="AA49" s="478">
        <v>22</v>
      </c>
      <c r="AB49" s="122"/>
      <c r="AC49" s="76"/>
      <c r="AD49" s="183">
        <v>22</v>
      </c>
      <c r="AE49" s="76"/>
      <c r="AF49" s="92"/>
      <c r="AG49" s="96" t="s">
        <v>166</v>
      </c>
      <c r="AH49" s="89" t="s">
        <v>66</v>
      </c>
      <c r="AI49" s="201">
        <v>3054</v>
      </c>
      <c r="AJ49" s="202">
        <v>2854</v>
      </c>
      <c r="AK49" s="202">
        <v>122</v>
      </c>
      <c r="AL49" s="202">
        <v>9</v>
      </c>
      <c r="AM49" s="202">
        <v>53</v>
      </c>
      <c r="AN49" s="202">
        <v>15</v>
      </c>
      <c r="AO49" s="202">
        <v>2674</v>
      </c>
      <c r="AP49" s="202">
        <v>2510</v>
      </c>
      <c r="AQ49" s="202">
        <v>98</v>
      </c>
      <c r="AR49" s="202">
        <v>9</v>
      </c>
      <c r="AS49" s="202">
        <v>51</v>
      </c>
      <c r="AT49" s="202">
        <v>5</v>
      </c>
      <c r="AU49" s="202">
        <v>380</v>
      </c>
      <c r="AV49" s="202">
        <v>344</v>
      </c>
      <c r="AW49" s="202">
        <v>24</v>
      </c>
      <c r="AX49" s="202" t="s">
        <v>9</v>
      </c>
      <c r="AY49" s="202">
        <v>2</v>
      </c>
      <c r="AZ49" s="203">
        <v>10</v>
      </c>
      <c r="BA49" s="125"/>
      <c r="BB49" s="127" t="s">
        <v>365</v>
      </c>
      <c r="BC49" s="122"/>
      <c r="BD49" s="183">
        <v>22</v>
      </c>
      <c r="BE49" s="122"/>
      <c r="BF49" s="76"/>
      <c r="BG49" s="183">
        <v>22</v>
      </c>
      <c r="BH49" s="76"/>
      <c r="BI49" s="92"/>
      <c r="BJ49" s="96" t="s">
        <v>166</v>
      </c>
      <c r="BK49" s="89" t="s">
        <v>66</v>
      </c>
      <c r="BL49" s="201">
        <v>190</v>
      </c>
      <c r="BM49" s="202">
        <v>183</v>
      </c>
      <c r="BN49" s="202">
        <v>4</v>
      </c>
      <c r="BO49" s="202">
        <v>1</v>
      </c>
      <c r="BP49" s="202">
        <v>2</v>
      </c>
      <c r="BQ49" s="202" t="s">
        <v>9</v>
      </c>
      <c r="BR49" s="202">
        <v>168</v>
      </c>
      <c r="BS49" s="202">
        <v>164</v>
      </c>
      <c r="BT49" s="202">
        <v>2</v>
      </c>
      <c r="BU49" s="202">
        <v>1</v>
      </c>
      <c r="BV49" s="202">
        <v>1</v>
      </c>
      <c r="BW49" s="202" t="s">
        <v>9</v>
      </c>
      <c r="BX49" s="202">
        <v>22</v>
      </c>
      <c r="BY49" s="202">
        <v>19</v>
      </c>
      <c r="BZ49" s="202">
        <v>2</v>
      </c>
      <c r="CA49" s="202" t="s">
        <v>9</v>
      </c>
      <c r="CB49" s="202">
        <v>1</v>
      </c>
      <c r="CC49" s="203" t="s">
        <v>9</v>
      </c>
      <c r="CD49" s="125"/>
      <c r="CE49" s="127" t="s">
        <v>365</v>
      </c>
      <c r="CF49" s="122"/>
      <c r="CG49" s="183">
        <v>22</v>
      </c>
      <c r="CH49" s="122"/>
      <c r="CI49" s="76"/>
      <c r="CJ49" s="183">
        <v>22</v>
      </c>
      <c r="CK49" s="76"/>
      <c r="CL49" s="92"/>
      <c r="CM49" s="96" t="s">
        <v>166</v>
      </c>
      <c r="CN49" s="89" t="s">
        <v>66</v>
      </c>
      <c r="CO49" s="201">
        <v>39</v>
      </c>
      <c r="CP49" s="202">
        <v>38</v>
      </c>
      <c r="CQ49" s="202" t="s">
        <v>9</v>
      </c>
      <c r="CR49" s="202" t="s">
        <v>9</v>
      </c>
      <c r="CS49" s="202">
        <v>1</v>
      </c>
      <c r="CT49" s="202" t="s">
        <v>9</v>
      </c>
      <c r="CU49" s="202">
        <v>32</v>
      </c>
      <c r="CV49" s="202">
        <v>31</v>
      </c>
      <c r="CW49" s="202" t="s">
        <v>9</v>
      </c>
      <c r="CX49" s="202" t="s">
        <v>9</v>
      </c>
      <c r="CY49" s="202">
        <v>1</v>
      </c>
      <c r="CZ49" s="202" t="s">
        <v>9</v>
      </c>
      <c r="DA49" s="202">
        <v>7</v>
      </c>
      <c r="DB49" s="202">
        <v>7</v>
      </c>
      <c r="DC49" s="202" t="s">
        <v>9</v>
      </c>
      <c r="DD49" s="202" t="s">
        <v>9</v>
      </c>
      <c r="DE49" s="202" t="s">
        <v>9</v>
      </c>
      <c r="DF49" s="203" t="s">
        <v>9</v>
      </c>
      <c r="DG49" s="125"/>
      <c r="DH49" s="127" t="s">
        <v>365</v>
      </c>
      <c r="DI49" s="122"/>
      <c r="DJ49" s="183">
        <v>22</v>
      </c>
      <c r="DK49" s="122"/>
    </row>
    <row r="50" spans="1:115" s="79" customFormat="1" ht="11.1" customHeight="1">
      <c r="A50" s="76"/>
      <c r="B50" s="183"/>
      <c r="C50" s="76"/>
      <c r="D50" s="92"/>
      <c r="E50" s="96" t="s">
        <v>168</v>
      </c>
      <c r="F50" s="89" t="s">
        <v>69</v>
      </c>
      <c r="G50" s="201">
        <v>13914</v>
      </c>
      <c r="H50" s="202">
        <v>11117</v>
      </c>
      <c r="I50" s="202">
        <v>1011</v>
      </c>
      <c r="J50" s="202">
        <v>361</v>
      </c>
      <c r="K50" s="202">
        <v>796</v>
      </c>
      <c r="L50" s="202">
        <v>627</v>
      </c>
      <c r="M50" s="202">
        <v>6768</v>
      </c>
      <c r="N50" s="202">
        <v>5053</v>
      </c>
      <c r="O50" s="202">
        <v>715</v>
      </c>
      <c r="P50" s="202">
        <v>287</v>
      </c>
      <c r="Q50" s="202">
        <v>560</v>
      </c>
      <c r="R50" s="202">
        <v>152</v>
      </c>
      <c r="S50" s="202">
        <v>7146</v>
      </c>
      <c r="T50" s="202">
        <v>6064</v>
      </c>
      <c r="U50" s="202">
        <v>296</v>
      </c>
      <c r="V50" s="202">
        <v>74</v>
      </c>
      <c r="W50" s="202">
        <v>236</v>
      </c>
      <c r="X50" s="203">
        <v>475</v>
      </c>
      <c r="Y50" s="486" t="s">
        <v>381</v>
      </c>
      <c r="Z50" s="122"/>
      <c r="AA50" s="478"/>
      <c r="AB50" s="122"/>
      <c r="AC50" s="76"/>
      <c r="AD50" s="183"/>
      <c r="AE50" s="76"/>
      <c r="AF50" s="92"/>
      <c r="AG50" s="96" t="s">
        <v>168</v>
      </c>
      <c r="AH50" s="89" t="s">
        <v>69</v>
      </c>
      <c r="AI50" s="201">
        <v>12995</v>
      </c>
      <c r="AJ50" s="202">
        <v>10384</v>
      </c>
      <c r="AK50" s="202">
        <v>955</v>
      </c>
      <c r="AL50" s="202">
        <v>333</v>
      </c>
      <c r="AM50" s="202">
        <v>749</v>
      </c>
      <c r="AN50" s="202">
        <v>572</v>
      </c>
      <c r="AO50" s="202">
        <v>6341</v>
      </c>
      <c r="AP50" s="202">
        <v>4733</v>
      </c>
      <c r="AQ50" s="202">
        <v>678</v>
      </c>
      <c r="AR50" s="202">
        <v>265</v>
      </c>
      <c r="AS50" s="202">
        <v>524</v>
      </c>
      <c r="AT50" s="202">
        <v>140</v>
      </c>
      <c r="AU50" s="202">
        <v>6654</v>
      </c>
      <c r="AV50" s="202">
        <v>5651</v>
      </c>
      <c r="AW50" s="202">
        <v>277</v>
      </c>
      <c r="AX50" s="202">
        <v>68</v>
      </c>
      <c r="AY50" s="202">
        <v>225</v>
      </c>
      <c r="AZ50" s="203">
        <v>432</v>
      </c>
      <c r="BA50" s="125"/>
      <c r="BB50" s="127" t="s">
        <v>381</v>
      </c>
      <c r="BC50" s="122"/>
      <c r="BD50" s="183"/>
      <c r="BE50" s="122"/>
      <c r="BF50" s="76"/>
      <c r="BG50" s="183"/>
      <c r="BH50" s="76"/>
      <c r="BI50" s="92"/>
      <c r="BJ50" s="96" t="s">
        <v>168</v>
      </c>
      <c r="BK50" s="89" t="s">
        <v>69</v>
      </c>
      <c r="BL50" s="201">
        <v>744</v>
      </c>
      <c r="BM50" s="202">
        <v>584</v>
      </c>
      <c r="BN50" s="202">
        <v>53</v>
      </c>
      <c r="BO50" s="202">
        <v>21</v>
      </c>
      <c r="BP50" s="202">
        <v>38</v>
      </c>
      <c r="BQ50" s="202">
        <v>48</v>
      </c>
      <c r="BR50" s="202">
        <v>342</v>
      </c>
      <c r="BS50" s="202">
        <v>249</v>
      </c>
      <c r="BT50" s="202">
        <v>35</v>
      </c>
      <c r="BU50" s="202">
        <v>18</v>
      </c>
      <c r="BV50" s="202">
        <v>30</v>
      </c>
      <c r="BW50" s="202">
        <v>10</v>
      </c>
      <c r="BX50" s="202">
        <v>402</v>
      </c>
      <c r="BY50" s="202">
        <v>335</v>
      </c>
      <c r="BZ50" s="202">
        <v>18</v>
      </c>
      <c r="CA50" s="202">
        <v>3</v>
      </c>
      <c r="CB50" s="202">
        <v>8</v>
      </c>
      <c r="CC50" s="203">
        <v>38</v>
      </c>
      <c r="CD50" s="125"/>
      <c r="CE50" s="127" t="s">
        <v>381</v>
      </c>
      <c r="CF50" s="122"/>
      <c r="CG50" s="183"/>
      <c r="CH50" s="122"/>
      <c r="CI50" s="76"/>
      <c r="CJ50" s="183"/>
      <c r="CK50" s="76"/>
      <c r="CL50" s="92"/>
      <c r="CM50" s="96" t="s">
        <v>168</v>
      </c>
      <c r="CN50" s="89" t="s">
        <v>69</v>
      </c>
      <c r="CO50" s="201">
        <v>175</v>
      </c>
      <c r="CP50" s="202">
        <v>149</v>
      </c>
      <c r="CQ50" s="202">
        <v>3</v>
      </c>
      <c r="CR50" s="202">
        <v>7</v>
      </c>
      <c r="CS50" s="202">
        <v>9</v>
      </c>
      <c r="CT50" s="202">
        <v>7</v>
      </c>
      <c r="CU50" s="202">
        <v>85</v>
      </c>
      <c r="CV50" s="202">
        <v>71</v>
      </c>
      <c r="CW50" s="202">
        <v>2</v>
      </c>
      <c r="CX50" s="202">
        <v>4</v>
      </c>
      <c r="CY50" s="202">
        <v>6</v>
      </c>
      <c r="CZ50" s="202">
        <v>2</v>
      </c>
      <c r="DA50" s="202">
        <v>90</v>
      </c>
      <c r="DB50" s="202">
        <v>78</v>
      </c>
      <c r="DC50" s="202">
        <v>1</v>
      </c>
      <c r="DD50" s="202">
        <v>3</v>
      </c>
      <c r="DE50" s="202">
        <v>3</v>
      </c>
      <c r="DF50" s="203">
        <v>5</v>
      </c>
      <c r="DG50" s="125"/>
      <c r="DH50" s="127" t="s">
        <v>381</v>
      </c>
      <c r="DI50" s="122"/>
      <c r="DJ50" s="183"/>
      <c r="DK50" s="122"/>
    </row>
    <row r="51" spans="1:115" s="79" customFormat="1" ht="11.1" customHeight="1">
      <c r="A51" s="76"/>
      <c r="B51" s="183" t="s">
        <v>210</v>
      </c>
      <c r="C51" s="76"/>
      <c r="D51" s="92"/>
      <c r="E51" s="96" t="s">
        <v>169</v>
      </c>
      <c r="F51" s="89" t="s">
        <v>70</v>
      </c>
      <c r="G51" s="201">
        <v>1747</v>
      </c>
      <c r="H51" s="202">
        <v>1596</v>
      </c>
      <c r="I51" s="202">
        <v>73</v>
      </c>
      <c r="J51" s="202">
        <v>18</v>
      </c>
      <c r="K51" s="202">
        <v>50</v>
      </c>
      <c r="L51" s="202">
        <v>10</v>
      </c>
      <c r="M51" s="202">
        <v>769</v>
      </c>
      <c r="N51" s="202">
        <v>657</v>
      </c>
      <c r="O51" s="202">
        <v>57</v>
      </c>
      <c r="P51" s="202">
        <v>14</v>
      </c>
      <c r="Q51" s="202">
        <v>38</v>
      </c>
      <c r="R51" s="202">
        <v>3</v>
      </c>
      <c r="S51" s="202">
        <v>978</v>
      </c>
      <c r="T51" s="202">
        <v>939</v>
      </c>
      <c r="U51" s="202">
        <v>16</v>
      </c>
      <c r="V51" s="202">
        <v>4</v>
      </c>
      <c r="W51" s="202">
        <v>12</v>
      </c>
      <c r="X51" s="203">
        <v>7</v>
      </c>
      <c r="Y51" s="486" t="s">
        <v>368</v>
      </c>
      <c r="Z51" s="122"/>
      <c r="AA51" s="478" t="s">
        <v>210</v>
      </c>
      <c r="AB51" s="122"/>
      <c r="AC51" s="76"/>
      <c r="AD51" s="183" t="s">
        <v>210</v>
      </c>
      <c r="AE51" s="76"/>
      <c r="AF51" s="92"/>
      <c r="AG51" s="96" t="s">
        <v>169</v>
      </c>
      <c r="AH51" s="89" t="s">
        <v>70</v>
      </c>
      <c r="AI51" s="201">
        <v>1670</v>
      </c>
      <c r="AJ51" s="202">
        <v>1525</v>
      </c>
      <c r="AK51" s="202">
        <v>70</v>
      </c>
      <c r="AL51" s="202">
        <v>18</v>
      </c>
      <c r="AM51" s="202">
        <v>47</v>
      </c>
      <c r="AN51" s="202">
        <v>10</v>
      </c>
      <c r="AO51" s="202">
        <v>747</v>
      </c>
      <c r="AP51" s="202">
        <v>639</v>
      </c>
      <c r="AQ51" s="202">
        <v>55</v>
      </c>
      <c r="AR51" s="202">
        <v>14</v>
      </c>
      <c r="AS51" s="202">
        <v>36</v>
      </c>
      <c r="AT51" s="202">
        <v>3</v>
      </c>
      <c r="AU51" s="202">
        <v>923</v>
      </c>
      <c r="AV51" s="202">
        <v>886</v>
      </c>
      <c r="AW51" s="202">
        <v>15</v>
      </c>
      <c r="AX51" s="202">
        <v>4</v>
      </c>
      <c r="AY51" s="202">
        <v>11</v>
      </c>
      <c r="AZ51" s="203">
        <v>7</v>
      </c>
      <c r="BA51" s="125"/>
      <c r="BB51" s="127" t="s">
        <v>368</v>
      </c>
      <c r="BC51" s="122"/>
      <c r="BD51" s="183" t="s">
        <v>210</v>
      </c>
      <c r="BE51" s="122"/>
      <c r="BF51" s="76"/>
      <c r="BG51" s="183" t="s">
        <v>210</v>
      </c>
      <c r="BH51" s="76"/>
      <c r="BI51" s="92"/>
      <c r="BJ51" s="96" t="s">
        <v>169</v>
      </c>
      <c r="BK51" s="89" t="s">
        <v>70</v>
      </c>
      <c r="BL51" s="201">
        <v>61</v>
      </c>
      <c r="BM51" s="202">
        <v>56</v>
      </c>
      <c r="BN51" s="202">
        <v>2</v>
      </c>
      <c r="BO51" s="202" t="s">
        <v>9</v>
      </c>
      <c r="BP51" s="202">
        <v>3</v>
      </c>
      <c r="BQ51" s="202" t="s">
        <v>9</v>
      </c>
      <c r="BR51" s="202">
        <v>18</v>
      </c>
      <c r="BS51" s="202">
        <v>15</v>
      </c>
      <c r="BT51" s="202">
        <v>1</v>
      </c>
      <c r="BU51" s="202" t="s">
        <v>9</v>
      </c>
      <c r="BV51" s="202">
        <v>2</v>
      </c>
      <c r="BW51" s="202" t="s">
        <v>9</v>
      </c>
      <c r="BX51" s="202">
        <v>43</v>
      </c>
      <c r="BY51" s="202">
        <v>41</v>
      </c>
      <c r="BZ51" s="202">
        <v>1</v>
      </c>
      <c r="CA51" s="202" t="s">
        <v>9</v>
      </c>
      <c r="CB51" s="202">
        <v>1</v>
      </c>
      <c r="CC51" s="203" t="s">
        <v>9</v>
      </c>
      <c r="CD51" s="125"/>
      <c r="CE51" s="127" t="s">
        <v>368</v>
      </c>
      <c r="CF51" s="122"/>
      <c r="CG51" s="183" t="s">
        <v>210</v>
      </c>
      <c r="CH51" s="122"/>
      <c r="CI51" s="76"/>
      <c r="CJ51" s="183" t="s">
        <v>210</v>
      </c>
      <c r="CK51" s="76"/>
      <c r="CL51" s="92"/>
      <c r="CM51" s="96" t="s">
        <v>169</v>
      </c>
      <c r="CN51" s="89" t="s">
        <v>70</v>
      </c>
      <c r="CO51" s="201">
        <v>16</v>
      </c>
      <c r="CP51" s="202">
        <v>15</v>
      </c>
      <c r="CQ51" s="202">
        <v>1</v>
      </c>
      <c r="CR51" s="202" t="s">
        <v>9</v>
      </c>
      <c r="CS51" s="202" t="s">
        <v>9</v>
      </c>
      <c r="CT51" s="202" t="s">
        <v>9</v>
      </c>
      <c r="CU51" s="202">
        <v>4</v>
      </c>
      <c r="CV51" s="202">
        <v>3</v>
      </c>
      <c r="CW51" s="202">
        <v>1</v>
      </c>
      <c r="CX51" s="202" t="s">
        <v>9</v>
      </c>
      <c r="CY51" s="202" t="s">
        <v>9</v>
      </c>
      <c r="CZ51" s="202" t="s">
        <v>9</v>
      </c>
      <c r="DA51" s="202">
        <v>12</v>
      </c>
      <c r="DB51" s="202">
        <v>12</v>
      </c>
      <c r="DC51" s="202" t="s">
        <v>9</v>
      </c>
      <c r="DD51" s="202" t="s">
        <v>9</v>
      </c>
      <c r="DE51" s="202" t="s">
        <v>9</v>
      </c>
      <c r="DF51" s="203" t="s">
        <v>9</v>
      </c>
      <c r="DG51" s="125"/>
      <c r="DH51" s="127" t="s">
        <v>368</v>
      </c>
      <c r="DI51" s="122"/>
      <c r="DJ51" s="183" t="s">
        <v>210</v>
      </c>
      <c r="DK51" s="122"/>
    </row>
    <row r="52" spans="1:115" s="79" customFormat="1" ht="11.1" customHeight="1">
      <c r="A52" s="76"/>
      <c r="B52" s="183"/>
      <c r="C52" s="76"/>
      <c r="D52" s="92"/>
      <c r="E52" s="96" t="s">
        <v>171</v>
      </c>
      <c r="F52" s="89" t="s">
        <v>72</v>
      </c>
      <c r="G52" s="201">
        <v>914</v>
      </c>
      <c r="H52" s="202">
        <v>455</v>
      </c>
      <c r="I52" s="202">
        <v>185</v>
      </c>
      <c r="J52" s="202">
        <v>18</v>
      </c>
      <c r="K52" s="202">
        <v>223</v>
      </c>
      <c r="L52" s="202">
        <v>32</v>
      </c>
      <c r="M52" s="202">
        <v>500</v>
      </c>
      <c r="N52" s="202">
        <v>236</v>
      </c>
      <c r="O52" s="202">
        <v>123</v>
      </c>
      <c r="P52" s="202">
        <v>9</v>
      </c>
      <c r="Q52" s="202">
        <v>125</v>
      </c>
      <c r="R52" s="202">
        <v>7</v>
      </c>
      <c r="S52" s="202">
        <v>414</v>
      </c>
      <c r="T52" s="202">
        <v>219</v>
      </c>
      <c r="U52" s="202">
        <v>62</v>
      </c>
      <c r="V52" s="202">
        <v>9</v>
      </c>
      <c r="W52" s="202">
        <v>98</v>
      </c>
      <c r="X52" s="203">
        <v>25</v>
      </c>
      <c r="Y52" s="486" t="s">
        <v>369</v>
      </c>
      <c r="Z52" s="122"/>
      <c r="AA52" s="478"/>
      <c r="AB52" s="122"/>
      <c r="AC52" s="76"/>
      <c r="AD52" s="183"/>
      <c r="AE52" s="76"/>
      <c r="AF52" s="92"/>
      <c r="AG52" s="96" t="s">
        <v>171</v>
      </c>
      <c r="AH52" s="89" t="s">
        <v>72</v>
      </c>
      <c r="AI52" s="201">
        <v>882</v>
      </c>
      <c r="AJ52" s="202">
        <v>435</v>
      </c>
      <c r="AK52" s="202">
        <v>177</v>
      </c>
      <c r="AL52" s="202">
        <v>18</v>
      </c>
      <c r="AM52" s="202">
        <v>220</v>
      </c>
      <c r="AN52" s="202">
        <v>31</v>
      </c>
      <c r="AO52" s="202">
        <v>481</v>
      </c>
      <c r="AP52" s="202">
        <v>223</v>
      </c>
      <c r="AQ52" s="202">
        <v>119</v>
      </c>
      <c r="AR52" s="202">
        <v>9</v>
      </c>
      <c r="AS52" s="202">
        <v>123</v>
      </c>
      <c r="AT52" s="202">
        <v>7</v>
      </c>
      <c r="AU52" s="202">
        <v>401</v>
      </c>
      <c r="AV52" s="202">
        <v>212</v>
      </c>
      <c r="AW52" s="202">
        <v>58</v>
      </c>
      <c r="AX52" s="202">
        <v>9</v>
      </c>
      <c r="AY52" s="202">
        <v>97</v>
      </c>
      <c r="AZ52" s="203">
        <v>24</v>
      </c>
      <c r="BA52" s="125"/>
      <c r="BB52" s="127" t="s">
        <v>369</v>
      </c>
      <c r="BC52" s="122"/>
      <c r="BD52" s="183"/>
      <c r="BE52" s="122"/>
      <c r="BF52" s="76"/>
      <c r="BG52" s="183"/>
      <c r="BH52" s="76"/>
      <c r="BI52" s="92"/>
      <c r="BJ52" s="96" t="s">
        <v>171</v>
      </c>
      <c r="BK52" s="89" t="s">
        <v>72</v>
      </c>
      <c r="BL52" s="201">
        <v>26</v>
      </c>
      <c r="BM52" s="202">
        <v>15</v>
      </c>
      <c r="BN52" s="202">
        <v>7</v>
      </c>
      <c r="BO52" s="202" t="s">
        <v>9</v>
      </c>
      <c r="BP52" s="202">
        <v>3</v>
      </c>
      <c r="BQ52" s="202">
        <v>1</v>
      </c>
      <c r="BR52" s="202">
        <v>15</v>
      </c>
      <c r="BS52" s="202">
        <v>9</v>
      </c>
      <c r="BT52" s="202">
        <v>4</v>
      </c>
      <c r="BU52" s="202" t="s">
        <v>9</v>
      </c>
      <c r="BV52" s="202">
        <v>2</v>
      </c>
      <c r="BW52" s="202" t="s">
        <v>9</v>
      </c>
      <c r="BX52" s="202">
        <v>11</v>
      </c>
      <c r="BY52" s="202">
        <v>6</v>
      </c>
      <c r="BZ52" s="202">
        <v>3</v>
      </c>
      <c r="CA52" s="202" t="s">
        <v>9</v>
      </c>
      <c r="CB52" s="202">
        <v>1</v>
      </c>
      <c r="CC52" s="203">
        <v>1</v>
      </c>
      <c r="CD52" s="125"/>
      <c r="CE52" s="127" t="s">
        <v>369</v>
      </c>
      <c r="CF52" s="122"/>
      <c r="CG52" s="183"/>
      <c r="CH52" s="122"/>
      <c r="CI52" s="76"/>
      <c r="CJ52" s="183"/>
      <c r="CK52" s="76"/>
      <c r="CL52" s="92"/>
      <c r="CM52" s="96" t="s">
        <v>171</v>
      </c>
      <c r="CN52" s="89" t="s">
        <v>72</v>
      </c>
      <c r="CO52" s="201">
        <v>6</v>
      </c>
      <c r="CP52" s="202">
        <v>5</v>
      </c>
      <c r="CQ52" s="202">
        <v>1</v>
      </c>
      <c r="CR52" s="202" t="s">
        <v>9</v>
      </c>
      <c r="CS52" s="202" t="s">
        <v>9</v>
      </c>
      <c r="CT52" s="202" t="s">
        <v>9</v>
      </c>
      <c r="CU52" s="202">
        <v>4</v>
      </c>
      <c r="CV52" s="202">
        <v>4</v>
      </c>
      <c r="CW52" s="202" t="s">
        <v>9</v>
      </c>
      <c r="CX52" s="202" t="s">
        <v>9</v>
      </c>
      <c r="CY52" s="202" t="s">
        <v>9</v>
      </c>
      <c r="CZ52" s="202" t="s">
        <v>9</v>
      </c>
      <c r="DA52" s="202">
        <v>2</v>
      </c>
      <c r="DB52" s="202">
        <v>1</v>
      </c>
      <c r="DC52" s="202">
        <v>1</v>
      </c>
      <c r="DD52" s="202" t="s">
        <v>9</v>
      </c>
      <c r="DE52" s="202" t="s">
        <v>9</v>
      </c>
      <c r="DF52" s="203" t="s">
        <v>9</v>
      </c>
      <c r="DG52" s="125"/>
      <c r="DH52" s="127" t="s">
        <v>369</v>
      </c>
      <c r="DI52" s="122"/>
      <c r="DJ52" s="183"/>
      <c r="DK52" s="122"/>
    </row>
    <row r="53" spans="1:115" s="79" customFormat="1" ht="11.1" customHeight="1">
      <c r="A53" s="76"/>
      <c r="B53" s="183"/>
      <c r="C53" s="76"/>
      <c r="D53" s="92"/>
      <c r="E53" s="96" t="s">
        <v>173</v>
      </c>
      <c r="F53" s="89" t="s">
        <v>74</v>
      </c>
      <c r="G53" s="201">
        <v>1498</v>
      </c>
      <c r="H53" s="202">
        <v>979</v>
      </c>
      <c r="I53" s="202">
        <v>150</v>
      </c>
      <c r="J53" s="202">
        <v>104</v>
      </c>
      <c r="K53" s="202">
        <v>183</v>
      </c>
      <c r="L53" s="202">
        <v>81</v>
      </c>
      <c r="M53" s="202">
        <v>980</v>
      </c>
      <c r="N53" s="202">
        <v>599</v>
      </c>
      <c r="O53" s="202">
        <v>116</v>
      </c>
      <c r="P53" s="202">
        <v>89</v>
      </c>
      <c r="Q53" s="202">
        <v>153</v>
      </c>
      <c r="R53" s="202">
        <v>22</v>
      </c>
      <c r="S53" s="202">
        <v>518</v>
      </c>
      <c r="T53" s="202">
        <v>380</v>
      </c>
      <c r="U53" s="202">
        <v>34</v>
      </c>
      <c r="V53" s="202">
        <v>15</v>
      </c>
      <c r="W53" s="202">
        <v>30</v>
      </c>
      <c r="X53" s="203">
        <v>59</v>
      </c>
      <c r="Y53" s="486" t="s">
        <v>370</v>
      </c>
      <c r="Z53" s="122"/>
      <c r="AA53" s="478"/>
      <c r="AB53" s="122"/>
      <c r="AC53" s="76"/>
      <c r="AD53" s="183"/>
      <c r="AE53" s="76"/>
      <c r="AF53" s="92"/>
      <c r="AG53" s="96" t="s">
        <v>173</v>
      </c>
      <c r="AH53" s="89" t="s">
        <v>74</v>
      </c>
      <c r="AI53" s="201">
        <v>1431</v>
      </c>
      <c r="AJ53" s="202">
        <v>935</v>
      </c>
      <c r="AK53" s="202">
        <v>144</v>
      </c>
      <c r="AL53" s="202">
        <v>99</v>
      </c>
      <c r="AM53" s="202">
        <v>173</v>
      </c>
      <c r="AN53" s="202">
        <v>79</v>
      </c>
      <c r="AO53" s="202">
        <v>937</v>
      </c>
      <c r="AP53" s="202">
        <v>574</v>
      </c>
      <c r="AQ53" s="202">
        <v>112</v>
      </c>
      <c r="AR53" s="202">
        <v>84</v>
      </c>
      <c r="AS53" s="202">
        <v>145</v>
      </c>
      <c r="AT53" s="202">
        <v>21</v>
      </c>
      <c r="AU53" s="202">
        <v>494</v>
      </c>
      <c r="AV53" s="202">
        <v>361</v>
      </c>
      <c r="AW53" s="202">
        <v>32</v>
      </c>
      <c r="AX53" s="202">
        <v>15</v>
      </c>
      <c r="AY53" s="202">
        <v>28</v>
      </c>
      <c r="AZ53" s="203">
        <v>58</v>
      </c>
      <c r="BA53" s="125"/>
      <c r="BB53" s="127" t="s">
        <v>370</v>
      </c>
      <c r="BC53" s="122"/>
      <c r="BD53" s="183"/>
      <c r="BE53" s="122"/>
      <c r="BF53" s="76"/>
      <c r="BG53" s="183"/>
      <c r="BH53" s="76"/>
      <c r="BI53" s="92"/>
      <c r="BJ53" s="96" t="s">
        <v>173</v>
      </c>
      <c r="BK53" s="89" t="s">
        <v>74</v>
      </c>
      <c r="BL53" s="201">
        <v>44</v>
      </c>
      <c r="BM53" s="202">
        <v>27</v>
      </c>
      <c r="BN53" s="202">
        <v>4</v>
      </c>
      <c r="BO53" s="202">
        <v>4</v>
      </c>
      <c r="BP53" s="202">
        <v>7</v>
      </c>
      <c r="BQ53" s="202">
        <v>2</v>
      </c>
      <c r="BR53" s="202">
        <v>27</v>
      </c>
      <c r="BS53" s="202">
        <v>14</v>
      </c>
      <c r="BT53" s="202">
        <v>2</v>
      </c>
      <c r="BU53" s="202">
        <v>4</v>
      </c>
      <c r="BV53" s="202">
        <v>6</v>
      </c>
      <c r="BW53" s="202">
        <v>1</v>
      </c>
      <c r="BX53" s="202">
        <v>17</v>
      </c>
      <c r="BY53" s="202">
        <v>13</v>
      </c>
      <c r="BZ53" s="202">
        <v>2</v>
      </c>
      <c r="CA53" s="202" t="s">
        <v>9</v>
      </c>
      <c r="CB53" s="202">
        <v>1</v>
      </c>
      <c r="CC53" s="203">
        <v>1</v>
      </c>
      <c r="CD53" s="125"/>
      <c r="CE53" s="127" t="s">
        <v>370</v>
      </c>
      <c r="CF53" s="122"/>
      <c r="CG53" s="183"/>
      <c r="CH53" s="122"/>
      <c r="CI53" s="76"/>
      <c r="CJ53" s="183"/>
      <c r="CK53" s="76"/>
      <c r="CL53" s="92"/>
      <c r="CM53" s="96" t="s">
        <v>173</v>
      </c>
      <c r="CN53" s="89" t="s">
        <v>74</v>
      </c>
      <c r="CO53" s="201">
        <v>23</v>
      </c>
      <c r="CP53" s="202">
        <v>17</v>
      </c>
      <c r="CQ53" s="202">
        <v>2</v>
      </c>
      <c r="CR53" s="202">
        <v>1</v>
      </c>
      <c r="CS53" s="202">
        <v>3</v>
      </c>
      <c r="CT53" s="202" t="s">
        <v>9</v>
      </c>
      <c r="CU53" s="202">
        <v>16</v>
      </c>
      <c r="CV53" s="202">
        <v>11</v>
      </c>
      <c r="CW53" s="202">
        <v>2</v>
      </c>
      <c r="CX53" s="202">
        <v>1</v>
      </c>
      <c r="CY53" s="202">
        <v>2</v>
      </c>
      <c r="CZ53" s="202" t="s">
        <v>9</v>
      </c>
      <c r="DA53" s="202">
        <v>7</v>
      </c>
      <c r="DB53" s="202">
        <v>6</v>
      </c>
      <c r="DC53" s="202" t="s">
        <v>9</v>
      </c>
      <c r="DD53" s="202" t="s">
        <v>9</v>
      </c>
      <c r="DE53" s="202">
        <v>1</v>
      </c>
      <c r="DF53" s="203" t="s">
        <v>9</v>
      </c>
      <c r="DG53" s="125"/>
      <c r="DH53" s="127" t="s">
        <v>370</v>
      </c>
      <c r="DI53" s="122"/>
      <c r="DJ53" s="183"/>
      <c r="DK53" s="122"/>
    </row>
    <row r="54" spans="1:115" s="79" customFormat="1" ht="11.1" customHeight="1">
      <c r="A54" s="76"/>
      <c r="B54" s="183"/>
      <c r="C54" s="76"/>
      <c r="D54" s="92"/>
      <c r="E54" s="96" t="s">
        <v>175</v>
      </c>
      <c r="F54" s="89" t="s">
        <v>76</v>
      </c>
      <c r="G54" s="201">
        <v>4757</v>
      </c>
      <c r="H54" s="202">
        <v>3425</v>
      </c>
      <c r="I54" s="202">
        <v>133</v>
      </c>
      <c r="J54" s="202">
        <v>365</v>
      </c>
      <c r="K54" s="202">
        <v>477</v>
      </c>
      <c r="L54" s="202">
        <v>356</v>
      </c>
      <c r="M54" s="202">
        <v>1689</v>
      </c>
      <c r="N54" s="202">
        <v>1129</v>
      </c>
      <c r="O54" s="202">
        <v>86</v>
      </c>
      <c r="P54" s="202">
        <v>192</v>
      </c>
      <c r="Q54" s="202">
        <v>204</v>
      </c>
      <c r="R54" s="202">
        <v>78</v>
      </c>
      <c r="S54" s="202">
        <v>3068</v>
      </c>
      <c r="T54" s="202">
        <v>2296</v>
      </c>
      <c r="U54" s="202">
        <v>47</v>
      </c>
      <c r="V54" s="202">
        <v>173</v>
      </c>
      <c r="W54" s="202">
        <v>273</v>
      </c>
      <c r="X54" s="203">
        <v>278</v>
      </c>
      <c r="Y54" s="486" t="s">
        <v>371</v>
      </c>
      <c r="Z54" s="122"/>
      <c r="AA54" s="478"/>
      <c r="AB54" s="122"/>
      <c r="AC54" s="76"/>
      <c r="AD54" s="183"/>
      <c r="AE54" s="76"/>
      <c r="AF54" s="92"/>
      <c r="AG54" s="96" t="s">
        <v>175</v>
      </c>
      <c r="AH54" s="89" t="s">
        <v>76</v>
      </c>
      <c r="AI54" s="201">
        <v>4457</v>
      </c>
      <c r="AJ54" s="202">
        <v>3225</v>
      </c>
      <c r="AK54" s="202">
        <v>128</v>
      </c>
      <c r="AL54" s="202">
        <v>339</v>
      </c>
      <c r="AM54" s="202">
        <v>448</v>
      </c>
      <c r="AN54" s="202">
        <v>316</v>
      </c>
      <c r="AO54" s="202">
        <v>1588</v>
      </c>
      <c r="AP54" s="202">
        <v>1077</v>
      </c>
      <c r="AQ54" s="202">
        <v>82</v>
      </c>
      <c r="AR54" s="202">
        <v>176</v>
      </c>
      <c r="AS54" s="202">
        <v>184</v>
      </c>
      <c r="AT54" s="202">
        <v>69</v>
      </c>
      <c r="AU54" s="202">
        <v>2869</v>
      </c>
      <c r="AV54" s="202">
        <v>2148</v>
      </c>
      <c r="AW54" s="202">
        <v>46</v>
      </c>
      <c r="AX54" s="202">
        <v>163</v>
      </c>
      <c r="AY54" s="202">
        <v>264</v>
      </c>
      <c r="AZ54" s="203">
        <v>247</v>
      </c>
      <c r="BA54" s="125"/>
      <c r="BB54" s="127" t="s">
        <v>371</v>
      </c>
      <c r="BC54" s="122"/>
      <c r="BD54" s="183"/>
      <c r="BE54" s="122"/>
      <c r="BF54" s="76"/>
      <c r="BG54" s="183"/>
      <c r="BH54" s="76"/>
      <c r="BI54" s="92"/>
      <c r="BJ54" s="96" t="s">
        <v>175</v>
      </c>
      <c r="BK54" s="89" t="s">
        <v>76</v>
      </c>
      <c r="BL54" s="201">
        <v>246</v>
      </c>
      <c r="BM54" s="202">
        <v>157</v>
      </c>
      <c r="BN54" s="202">
        <v>4</v>
      </c>
      <c r="BO54" s="202">
        <v>22</v>
      </c>
      <c r="BP54" s="202">
        <v>26</v>
      </c>
      <c r="BQ54" s="202">
        <v>37</v>
      </c>
      <c r="BR54" s="202">
        <v>87</v>
      </c>
      <c r="BS54" s="202">
        <v>44</v>
      </c>
      <c r="BT54" s="202">
        <v>3</v>
      </c>
      <c r="BU54" s="202">
        <v>13</v>
      </c>
      <c r="BV54" s="202">
        <v>19</v>
      </c>
      <c r="BW54" s="202">
        <v>8</v>
      </c>
      <c r="BX54" s="202">
        <v>159</v>
      </c>
      <c r="BY54" s="202">
        <v>113</v>
      </c>
      <c r="BZ54" s="202">
        <v>1</v>
      </c>
      <c r="CA54" s="202">
        <v>9</v>
      </c>
      <c r="CB54" s="202">
        <v>7</v>
      </c>
      <c r="CC54" s="203">
        <v>29</v>
      </c>
      <c r="CD54" s="125"/>
      <c r="CE54" s="127" t="s">
        <v>371</v>
      </c>
      <c r="CF54" s="122"/>
      <c r="CG54" s="183"/>
      <c r="CH54" s="122"/>
      <c r="CI54" s="76"/>
      <c r="CJ54" s="183"/>
      <c r="CK54" s="76"/>
      <c r="CL54" s="92"/>
      <c r="CM54" s="96" t="s">
        <v>175</v>
      </c>
      <c r="CN54" s="89" t="s">
        <v>76</v>
      </c>
      <c r="CO54" s="201">
        <v>54</v>
      </c>
      <c r="CP54" s="202">
        <v>43</v>
      </c>
      <c r="CQ54" s="202">
        <v>1</v>
      </c>
      <c r="CR54" s="202">
        <v>4</v>
      </c>
      <c r="CS54" s="202">
        <v>3</v>
      </c>
      <c r="CT54" s="202">
        <v>3</v>
      </c>
      <c r="CU54" s="202">
        <v>14</v>
      </c>
      <c r="CV54" s="202">
        <v>8</v>
      </c>
      <c r="CW54" s="202">
        <v>1</v>
      </c>
      <c r="CX54" s="202">
        <v>3</v>
      </c>
      <c r="CY54" s="202">
        <v>1</v>
      </c>
      <c r="CZ54" s="202">
        <v>1</v>
      </c>
      <c r="DA54" s="202">
        <v>40</v>
      </c>
      <c r="DB54" s="202">
        <v>35</v>
      </c>
      <c r="DC54" s="202" t="s">
        <v>9</v>
      </c>
      <c r="DD54" s="202">
        <v>1</v>
      </c>
      <c r="DE54" s="202">
        <v>2</v>
      </c>
      <c r="DF54" s="203">
        <v>2</v>
      </c>
      <c r="DG54" s="125"/>
      <c r="DH54" s="127" t="s">
        <v>371</v>
      </c>
      <c r="DI54" s="122"/>
      <c r="DJ54" s="183"/>
      <c r="DK54" s="122"/>
    </row>
    <row r="55" spans="1:115" s="79" customFormat="1" ht="11.1" customHeight="1">
      <c r="A55" s="76"/>
      <c r="B55" s="183"/>
      <c r="C55" s="76"/>
      <c r="D55" s="92"/>
      <c r="E55" s="96" t="s">
        <v>179</v>
      </c>
      <c r="F55" s="89" t="s">
        <v>78</v>
      </c>
      <c r="G55" s="201">
        <v>3282</v>
      </c>
      <c r="H55" s="202">
        <v>2151</v>
      </c>
      <c r="I55" s="202">
        <v>132</v>
      </c>
      <c r="J55" s="202">
        <v>146</v>
      </c>
      <c r="K55" s="202">
        <v>606</v>
      </c>
      <c r="L55" s="202">
        <v>247</v>
      </c>
      <c r="M55" s="202">
        <v>1269</v>
      </c>
      <c r="N55" s="202">
        <v>818</v>
      </c>
      <c r="O55" s="202">
        <v>76</v>
      </c>
      <c r="P55" s="202">
        <v>74</v>
      </c>
      <c r="Q55" s="202">
        <v>256</v>
      </c>
      <c r="R55" s="202">
        <v>45</v>
      </c>
      <c r="S55" s="202">
        <v>2013</v>
      </c>
      <c r="T55" s="202">
        <v>1333</v>
      </c>
      <c r="U55" s="202">
        <v>56</v>
      </c>
      <c r="V55" s="202">
        <v>72</v>
      </c>
      <c r="W55" s="202">
        <v>350</v>
      </c>
      <c r="X55" s="203">
        <v>202</v>
      </c>
      <c r="Y55" s="486" t="s">
        <v>372</v>
      </c>
      <c r="Z55" s="122"/>
      <c r="AA55" s="478"/>
      <c r="AB55" s="122"/>
      <c r="AC55" s="76"/>
      <c r="AD55" s="183"/>
      <c r="AE55" s="76"/>
      <c r="AF55" s="92"/>
      <c r="AG55" s="96" t="s">
        <v>179</v>
      </c>
      <c r="AH55" s="89" t="s">
        <v>78</v>
      </c>
      <c r="AI55" s="201">
        <v>3048</v>
      </c>
      <c r="AJ55" s="202">
        <v>1979</v>
      </c>
      <c r="AK55" s="202">
        <v>130</v>
      </c>
      <c r="AL55" s="202">
        <v>136</v>
      </c>
      <c r="AM55" s="202">
        <v>568</v>
      </c>
      <c r="AN55" s="202">
        <v>235</v>
      </c>
      <c r="AO55" s="202">
        <v>1193</v>
      </c>
      <c r="AP55" s="202">
        <v>764</v>
      </c>
      <c r="AQ55" s="202">
        <v>75</v>
      </c>
      <c r="AR55" s="202">
        <v>70</v>
      </c>
      <c r="AS55" s="202">
        <v>241</v>
      </c>
      <c r="AT55" s="202">
        <v>43</v>
      </c>
      <c r="AU55" s="202">
        <v>1855</v>
      </c>
      <c r="AV55" s="202">
        <v>1215</v>
      </c>
      <c r="AW55" s="202">
        <v>55</v>
      </c>
      <c r="AX55" s="202">
        <v>66</v>
      </c>
      <c r="AY55" s="202">
        <v>327</v>
      </c>
      <c r="AZ55" s="203">
        <v>192</v>
      </c>
      <c r="BA55" s="125"/>
      <c r="BB55" s="127" t="s">
        <v>372</v>
      </c>
      <c r="BC55" s="122"/>
      <c r="BD55" s="183"/>
      <c r="BE55" s="122"/>
      <c r="BF55" s="76"/>
      <c r="BG55" s="183"/>
      <c r="BH55" s="76"/>
      <c r="BI55" s="92"/>
      <c r="BJ55" s="96" t="s">
        <v>179</v>
      </c>
      <c r="BK55" s="89" t="s">
        <v>78</v>
      </c>
      <c r="BL55" s="201">
        <v>197</v>
      </c>
      <c r="BM55" s="202">
        <v>142</v>
      </c>
      <c r="BN55" s="202">
        <v>2</v>
      </c>
      <c r="BO55" s="202">
        <v>10</v>
      </c>
      <c r="BP55" s="202">
        <v>31</v>
      </c>
      <c r="BQ55" s="202">
        <v>12</v>
      </c>
      <c r="BR55" s="202">
        <v>62</v>
      </c>
      <c r="BS55" s="202">
        <v>45</v>
      </c>
      <c r="BT55" s="202">
        <v>1</v>
      </c>
      <c r="BU55" s="202">
        <v>4</v>
      </c>
      <c r="BV55" s="202">
        <v>10</v>
      </c>
      <c r="BW55" s="202">
        <v>2</v>
      </c>
      <c r="BX55" s="202">
        <v>135</v>
      </c>
      <c r="BY55" s="202">
        <v>97</v>
      </c>
      <c r="BZ55" s="202">
        <v>1</v>
      </c>
      <c r="CA55" s="202">
        <v>6</v>
      </c>
      <c r="CB55" s="202">
        <v>21</v>
      </c>
      <c r="CC55" s="203">
        <v>10</v>
      </c>
      <c r="CD55" s="125"/>
      <c r="CE55" s="127" t="s">
        <v>372</v>
      </c>
      <c r="CF55" s="122"/>
      <c r="CG55" s="183"/>
      <c r="CH55" s="122"/>
      <c r="CI55" s="76"/>
      <c r="CJ55" s="183"/>
      <c r="CK55" s="76"/>
      <c r="CL55" s="92"/>
      <c r="CM55" s="96" t="s">
        <v>179</v>
      </c>
      <c r="CN55" s="89" t="s">
        <v>78</v>
      </c>
      <c r="CO55" s="201">
        <v>37</v>
      </c>
      <c r="CP55" s="202">
        <v>30</v>
      </c>
      <c r="CQ55" s="202" t="s">
        <v>9</v>
      </c>
      <c r="CR55" s="202" t="s">
        <v>9</v>
      </c>
      <c r="CS55" s="202">
        <v>7</v>
      </c>
      <c r="CT55" s="202" t="s">
        <v>9</v>
      </c>
      <c r="CU55" s="202">
        <v>14</v>
      </c>
      <c r="CV55" s="202">
        <v>9</v>
      </c>
      <c r="CW55" s="202" t="s">
        <v>9</v>
      </c>
      <c r="CX55" s="202" t="s">
        <v>9</v>
      </c>
      <c r="CY55" s="202">
        <v>5</v>
      </c>
      <c r="CZ55" s="202" t="s">
        <v>9</v>
      </c>
      <c r="DA55" s="202">
        <v>23</v>
      </c>
      <c r="DB55" s="202">
        <v>21</v>
      </c>
      <c r="DC55" s="202" t="s">
        <v>9</v>
      </c>
      <c r="DD55" s="202" t="s">
        <v>9</v>
      </c>
      <c r="DE55" s="202">
        <v>2</v>
      </c>
      <c r="DF55" s="203" t="s">
        <v>9</v>
      </c>
      <c r="DG55" s="125"/>
      <c r="DH55" s="127" t="s">
        <v>372</v>
      </c>
      <c r="DI55" s="122"/>
      <c r="DJ55" s="183"/>
      <c r="DK55" s="122"/>
    </row>
    <row r="56" spans="1:115" s="108" customFormat="1" ht="11.1" customHeight="1">
      <c r="A56" s="76"/>
      <c r="B56" s="183"/>
      <c r="C56" s="76"/>
      <c r="D56" s="92"/>
      <c r="E56" s="96" t="s">
        <v>180</v>
      </c>
      <c r="F56" s="89" t="s">
        <v>79</v>
      </c>
      <c r="G56" s="201">
        <v>5088</v>
      </c>
      <c r="H56" s="202">
        <v>4763</v>
      </c>
      <c r="I56" s="202">
        <v>54</v>
      </c>
      <c r="J56" s="202">
        <v>37</v>
      </c>
      <c r="K56" s="202">
        <v>214</v>
      </c>
      <c r="L56" s="202">
        <v>20</v>
      </c>
      <c r="M56" s="202">
        <v>2582</v>
      </c>
      <c r="N56" s="202">
        <v>2484</v>
      </c>
      <c r="O56" s="202">
        <v>38</v>
      </c>
      <c r="P56" s="202">
        <v>13</v>
      </c>
      <c r="Q56" s="202">
        <v>42</v>
      </c>
      <c r="R56" s="202">
        <v>5</v>
      </c>
      <c r="S56" s="202">
        <v>2506</v>
      </c>
      <c r="T56" s="202">
        <v>2279</v>
      </c>
      <c r="U56" s="202">
        <v>16</v>
      </c>
      <c r="V56" s="202">
        <v>24</v>
      </c>
      <c r="W56" s="202">
        <v>172</v>
      </c>
      <c r="X56" s="203">
        <v>15</v>
      </c>
      <c r="Y56" s="486" t="s">
        <v>374</v>
      </c>
      <c r="Z56" s="122"/>
      <c r="AA56" s="478"/>
      <c r="AB56" s="122"/>
      <c r="AC56" s="76"/>
      <c r="AD56" s="183"/>
      <c r="AE56" s="76"/>
      <c r="AF56" s="92"/>
      <c r="AG56" s="96" t="s">
        <v>180</v>
      </c>
      <c r="AH56" s="89" t="s">
        <v>79</v>
      </c>
      <c r="AI56" s="201">
        <v>4950</v>
      </c>
      <c r="AJ56" s="202">
        <v>4629</v>
      </c>
      <c r="AK56" s="202">
        <v>53</v>
      </c>
      <c r="AL56" s="202">
        <v>36</v>
      </c>
      <c r="AM56" s="202">
        <v>212</v>
      </c>
      <c r="AN56" s="202">
        <v>20</v>
      </c>
      <c r="AO56" s="202">
        <v>2518</v>
      </c>
      <c r="AP56" s="202">
        <v>2421</v>
      </c>
      <c r="AQ56" s="202">
        <v>37</v>
      </c>
      <c r="AR56" s="202">
        <v>13</v>
      </c>
      <c r="AS56" s="202">
        <v>42</v>
      </c>
      <c r="AT56" s="202">
        <v>5</v>
      </c>
      <c r="AU56" s="202">
        <v>2432</v>
      </c>
      <c r="AV56" s="202">
        <v>2208</v>
      </c>
      <c r="AW56" s="202">
        <v>16</v>
      </c>
      <c r="AX56" s="202">
        <v>23</v>
      </c>
      <c r="AY56" s="202">
        <v>170</v>
      </c>
      <c r="AZ56" s="203">
        <v>15</v>
      </c>
      <c r="BA56" s="125"/>
      <c r="BB56" s="127" t="s">
        <v>374</v>
      </c>
      <c r="BC56" s="122"/>
      <c r="BD56" s="183"/>
      <c r="BE56" s="122"/>
      <c r="BF56" s="76"/>
      <c r="BG56" s="183"/>
      <c r="BH56" s="76"/>
      <c r="BI56" s="92"/>
      <c r="BJ56" s="96" t="s">
        <v>180</v>
      </c>
      <c r="BK56" s="89" t="s">
        <v>79</v>
      </c>
      <c r="BL56" s="201">
        <v>107</v>
      </c>
      <c r="BM56" s="202">
        <v>103</v>
      </c>
      <c r="BN56" s="202">
        <v>1</v>
      </c>
      <c r="BO56" s="202">
        <v>1</v>
      </c>
      <c r="BP56" s="202">
        <v>2</v>
      </c>
      <c r="BQ56" s="202" t="s">
        <v>9</v>
      </c>
      <c r="BR56" s="202">
        <v>56</v>
      </c>
      <c r="BS56" s="202">
        <v>55</v>
      </c>
      <c r="BT56" s="202">
        <v>1</v>
      </c>
      <c r="BU56" s="202" t="s">
        <v>9</v>
      </c>
      <c r="BV56" s="202" t="s">
        <v>9</v>
      </c>
      <c r="BW56" s="202" t="s">
        <v>9</v>
      </c>
      <c r="BX56" s="202">
        <v>51</v>
      </c>
      <c r="BY56" s="202">
        <v>48</v>
      </c>
      <c r="BZ56" s="202" t="s">
        <v>9</v>
      </c>
      <c r="CA56" s="202">
        <v>1</v>
      </c>
      <c r="CB56" s="202">
        <v>2</v>
      </c>
      <c r="CC56" s="203" t="s">
        <v>9</v>
      </c>
      <c r="CD56" s="125"/>
      <c r="CE56" s="127" t="s">
        <v>374</v>
      </c>
      <c r="CF56" s="122"/>
      <c r="CG56" s="183"/>
      <c r="CH56" s="122"/>
      <c r="CI56" s="76"/>
      <c r="CJ56" s="183"/>
      <c r="CK56" s="76"/>
      <c r="CL56" s="92"/>
      <c r="CM56" s="96" t="s">
        <v>180</v>
      </c>
      <c r="CN56" s="89" t="s">
        <v>79</v>
      </c>
      <c r="CO56" s="201">
        <v>31</v>
      </c>
      <c r="CP56" s="202">
        <v>31</v>
      </c>
      <c r="CQ56" s="202" t="s">
        <v>9</v>
      </c>
      <c r="CR56" s="202" t="s">
        <v>9</v>
      </c>
      <c r="CS56" s="202" t="s">
        <v>9</v>
      </c>
      <c r="CT56" s="202" t="s">
        <v>9</v>
      </c>
      <c r="CU56" s="202">
        <v>8</v>
      </c>
      <c r="CV56" s="202">
        <v>8</v>
      </c>
      <c r="CW56" s="202" t="s">
        <v>9</v>
      </c>
      <c r="CX56" s="202" t="s">
        <v>9</v>
      </c>
      <c r="CY56" s="202" t="s">
        <v>9</v>
      </c>
      <c r="CZ56" s="202" t="s">
        <v>9</v>
      </c>
      <c r="DA56" s="202">
        <v>23</v>
      </c>
      <c r="DB56" s="202">
        <v>23</v>
      </c>
      <c r="DC56" s="202" t="s">
        <v>9</v>
      </c>
      <c r="DD56" s="202" t="s">
        <v>9</v>
      </c>
      <c r="DE56" s="202" t="s">
        <v>9</v>
      </c>
      <c r="DF56" s="203" t="s">
        <v>9</v>
      </c>
      <c r="DG56" s="125"/>
      <c r="DH56" s="127" t="s">
        <v>374</v>
      </c>
      <c r="DI56" s="122"/>
      <c r="DJ56" s="183"/>
      <c r="DK56" s="122"/>
    </row>
    <row r="57" spans="1:115" s="108" customFormat="1" ht="11.1" customHeight="1">
      <c r="A57" s="76"/>
      <c r="B57" s="183"/>
      <c r="C57" s="76"/>
      <c r="D57" s="92"/>
      <c r="E57" s="96" t="s">
        <v>181</v>
      </c>
      <c r="F57" s="89" t="s">
        <v>82</v>
      </c>
      <c r="G57" s="201">
        <v>11717</v>
      </c>
      <c r="H57" s="202">
        <v>10917</v>
      </c>
      <c r="I57" s="202">
        <v>229</v>
      </c>
      <c r="J57" s="202">
        <v>272</v>
      </c>
      <c r="K57" s="202">
        <v>129</v>
      </c>
      <c r="L57" s="202">
        <v>169</v>
      </c>
      <c r="M57" s="202">
        <v>3065</v>
      </c>
      <c r="N57" s="202">
        <v>2562</v>
      </c>
      <c r="O57" s="202">
        <v>149</v>
      </c>
      <c r="P57" s="202">
        <v>246</v>
      </c>
      <c r="Q57" s="202">
        <v>100</v>
      </c>
      <c r="R57" s="202">
        <v>8</v>
      </c>
      <c r="S57" s="202">
        <v>8652</v>
      </c>
      <c r="T57" s="202">
        <v>8355</v>
      </c>
      <c r="U57" s="202">
        <v>80</v>
      </c>
      <c r="V57" s="202">
        <v>26</v>
      </c>
      <c r="W57" s="202">
        <v>29</v>
      </c>
      <c r="X57" s="203">
        <v>161</v>
      </c>
      <c r="Y57" s="486"/>
      <c r="Z57" s="122"/>
      <c r="AA57" s="478"/>
      <c r="AB57" s="122"/>
      <c r="AC57" s="76"/>
      <c r="AD57" s="183"/>
      <c r="AE57" s="76"/>
      <c r="AF57" s="92"/>
      <c r="AG57" s="96" t="s">
        <v>181</v>
      </c>
      <c r="AH57" s="89" t="s">
        <v>82</v>
      </c>
      <c r="AI57" s="201">
        <v>10963</v>
      </c>
      <c r="AJ57" s="202">
        <v>10192</v>
      </c>
      <c r="AK57" s="202">
        <v>219</v>
      </c>
      <c r="AL57" s="202">
        <v>266</v>
      </c>
      <c r="AM57" s="202">
        <v>121</v>
      </c>
      <c r="AN57" s="202">
        <v>164</v>
      </c>
      <c r="AO57" s="202">
        <v>2929</v>
      </c>
      <c r="AP57" s="202">
        <v>2441</v>
      </c>
      <c r="AQ57" s="202">
        <v>144</v>
      </c>
      <c r="AR57" s="202">
        <v>241</v>
      </c>
      <c r="AS57" s="202">
        <v>95</v>
      </c>
      <c r="AT57" s="202">
        <v>8</v>
      </c>
      <c r="AU57" s="202">
        <v>8034</v>
      </c>
      <c r="AV57" s="202">
        <v>7751</v>
      </c>
      <c r="AW57" s="202">
        <v>75</v>
      </c>
      <c r="AX57" s="202">
        <v>25</v>
      </c>
      <c r="AY57" s="202">
        <v>26</v>
      </c>
      <c r="AZ57" s="203">
        <v>156</v>
      </c>
      <c r="BA57" s="125"/>
      <c r="BB57" s="127"/>
      <c r="BC57" s="122"/>
      <c r="BD57" s="183"/>
      <c r="BE57" s="122"/>
      <c r="BF57" s="76"/>
      <c r="BG57" s="183"/>
      <c r="BH57" s="76"/>
      <c r="BI57" s="92"/>
      <c r="BJ57" s="96" t="s">
        <v>181</v>
      </c>
      <c r="BK57" s="89" t="s">
        <v>82</v>
      </c>
      <c r="BL57" s="201">
        <v>607</v>
      </c>
      <c r="BM57" s="202">
        <v>586</v>
      </c>
      <c r="BN57" s="202">
        <v>5</v>
      </c>
      <c r="BO57" s="202">
        <v>6</v>
      </c>
      <c r="BP57" s="202">
        <v>6</v>
      </c>
      <c r="BQ57" s="202">
        <v>4</v>
      </c>
      <c r="BR57" s="202">
        <v>117</v>
      </c>
      <c r="BS57" s="202">
        <v>106</v>
      </c>
      <c r="BT57" s="202"/>
      <c r="BU57" s="202">
        <v>5</v>
      </c>
      <c r="BV57" s="202">
        <v>4</v>
      </c>
      <c r="BW57" s="202" t="s">
        <v>9</v>
      </c>
      <c r="BX57" s="202">
        <v>490</v>
      </c>
      <c r="BY57" s="202">
        <v>480</v>
      </c>
      <c r="BZ57" s="202">
        <v>3</v>
      </c>
      <c r="CA57" s="202">
        <v>1</v>
      </c>
      <c r="CB57" s="202">
        <v>2</v>
      </c>
      <c r="CC57" s="203">
        <v>4</v>
      </c>
      <c r="CD57" s="125"/>
      <c r="CE57" s="127"/>
      <c r="CF57" s="122"/>
      <c r="CG57" s="183"/>
      <c r="CH57" s="122"/>
      <c r="CI57" s="76"/>
      <c r="CJ57" s="183"/>
      <c r="CK57" s="76"/>
      <c r="CL57" s="92"/>
      <c r="CM57" s="96" t="s">
        <v>181</v>
      </c>
      <c r="CN57" s="89" t="s">
        <v>82</v>
      </c>
      <c r="CO57" s="201">
        <v>147</v>
      </c>
      <c r="CP57" s="202">
        <v>139</v>
      </c>
      <c r="CQ57" s="202">
        <v>5</v>
      </c>
      <c r="CR57" s="202" t="s">
        <v>9</v>
      </c>
      <c r="CS57" s="202">
        <v>2</v>
      </c>
      <c r="CT57" s="202">
        <v>1</v>
      </c>
      <c r="CU57" s="202">
        <v>19</v>
      </c>
      <c r="CV57" s="202">
        <v>15</v>
      </c>
      <c r="CW57" s="202">
        <v>3</v>
      </c>
      <c r="CX57" s="202" t="s">
        <v>9</v>
      </c>
      <c r="CY57" s="202">
        <v>1</v>
      </c>
      <c r="CZ57" s="202" t="s">
        <v>9</v>
      </c>
      <c r="DA57" s="202">
        <v>128</v>
      </c>
      <c r="DB57" s="202">
        <v>124</v>
      </c>
      <c r="DC57" s="202">
        <v>2</v>
      </c>
      <c r="DD57" s="202" t="s">
        <v>9</v>
      </c>
      <c r="DE57" s="202">
        <v>1</v>
      </c>
      <c r="DF57" s="203">
        <v>1</v>
      </c>
      <c r="DG57" s="125"/>
      <c r="DH57" s="127"/>
      <c r="DI57" s="122"/>
      <c r="DJ57" s="183"/>
      <c r="DK57" s="122"/>
    </row>
    <row r="58" spans="1:115" s="108" customFormat="1" ht="11.1" customHeight="1">
      <c r="A58" s="76"/>
      <c r="B58" s="183"/>
      <c r="C58" s="76"/>
      <c r="D58" s="92"/>
      <c r="E58" s="96" t="s">
        <v>182</v>
      </c>
      <c r="F58" s="89" t="s">
        <v>81</v>
      </c>
      <c r="G58" s="201">
        <v>662</v>
      </c>
      <c r="H58" s="202">
        <v>648</v>
      </c>
      <c r="I58" s="202">
        <v>9</v>
      </c>
      <c r="J58" s="202">
        <v>1</v>
      </c>
      <c r="K58" s="202">
        <v>2</v>
      </c>
      <c r="L58" s="202">
        <v>2</v>
      </c>
      <c r="M58" s="202">
        <v>376</v>
      </c>
      <c r="N58" s="202">
        <v>366</v>
      </c>
      <c r="O58" s="202">
        <v>9</v>
      </c>
      <c r="P58" s="202" t="s">
        <v>9</v>
      </c>
      <c r="Q58" s="202">
        <v>1</v>
      </c>
      <c r="R58" s="202" t="s">
        <v>9</v>
      </c>
      <c r="S58" s="202">
        <v>286</v>
      </c>
      <c r="T58" s="202">
        <v>282</v>
      </c>
      <c r="U58" s="202" t="s">
        <v>9</v>
      </c>
      <c r="V58" s="202">
        <v>1</v>
      </c>
      <c r="W58" s="202">
        <v>1</v>
      </c>
      <c r="X58" s="203">
        <v>2</v>
      </c>
      <c r="Y58" s="486"/>
      <c r="Z58" s="122"/>
      <c r="AA58" s="478"/>
      <c r="AB58" s="122"/>
      <c r="AC58" s="76"/>
      <c r="AD58" s="183"/>
      <c r="AE58" s="76"/>
      <c r="AF58" s="92"/>
      <c r="AG58" s="96" t="s">
        <v>182</v>
      </c>
      <c r="AH58" s="89" t="s">
        <v>81</v>
      </c>
      <c r="AI58" s="201">
        <v>556</v>
      </c>
      <c r="AJ58" s="202">
        <v>548</v>
      </c>
      <c r="AK58" s="202">
        <v>6</v>
      </c>
      <c r="AL58" s="202">
        <v>1</v>
      </c>
      <c r="AM58" s="202">
        <v>1</v>
      </c>
      <c r="AN58" s="202" t="s">
        <v>9</v>
      </c>
      <c r="AO58" s="202">
        <v>318</v>
      </c>
      <c r="AP58" s="202">
        <v>312</v>
      </c>
      <c r="AQ58" s="202">
        <v>6</v>
      </c>
      <c r="AR58" s="202" t="s">
        <v>9</v>
      </c>
      <c r="AS58" s="202" t="s">
        <v>9</v>
      </c>
      <c r="AT58" s="202" t="s">
        <v>9</v>
      </c>
      <c r="AU58" s="202">
        <v>238</v>
      </c>
      <c r="AV58" s="202">
        <v>236</v>
      </c>
      <c r="AW58" s="202" t="s">
        <v>9</v>
      </c>
      <c r="AX58" s="202">
        <v>1</v>
      </c>
      <c r="AY58" s="202">
        <v>1</v>
      </c>
      <c r="AZ58" s="203" t="s">
        <v>9</v>
      </c>
      <c r="BA58" s="125"/>
      <c r="BB58" s="127"/>
      <c r="BC58" s="122"/>
      <c r="BD58" s="183"/>
      <c r="BE58" s="122"/>
      <c r="BF58" s="76"/>
      <c r="BG58" s="183"/>
      <c r="BH58" s="76"/>
      <c r="BI58" s="92"/>
      <c r="BJ58" s="96" t="s">
        <v>182</v>
      </c>
      <c r="BK58" s="89" t="s">
        <v>81</v>
      </c>
      <c r="BL58" s="201">
        <v>58</v>
      </c>
      <c r="BM58" s="202">
        <v>54</v>
      </c>
      <c r="BN58" s="202">
        <v>1</v>
      </c>
      <c r="BO58" s="202" t="s">
        <v>9</v>
      </c>
      <c r="BP58" s="202">
        <v>1</v>
      </c>
      <c r="BQ58" s="202">
        <v>2</v>
      </c>
      <c r="BR58" s="202">
        <v>33</v>
      </c>
      <c r="BS58" s="202">
        <v>31</v>
      </c>
      <c r="BT58" s="202">
        <v>2</v>
      </c>
      <c r="BU58" s="202" t="s">
        <v>9</v>
      </c>
      <c r="BV58" s="202">
        <v>1</v>
      </c>
      <c r="BW58" s="202" t="s">
        <v>9</v>
      </c>
      <c r="BX58" s="202">
        <v>25</v>
      </c>
      <c r="BY58" s="202">
        <v>23</v>
      </c>
      <c r="BZ58" s="202" t="s">
        <v>9</v>
      </c>
      <c r="CA58" s="202" t="s">
        <v>9</v>
      </c>
      <c r="CB58" s="202" t="s">
        <v>9</v>
      </c>
      <c r="CC58" s="203">
        <v>2</v>
      </c>
      <c r="CD58" s="125"/>
      <c r="CE58" s="127"/>
      <c r="CF58" s="122"/>
      <c r="CG58" s="183"/>
      <c r="CH58" s="122"/>
      <c r="CI58" s="76"/>
      <c r="CJ58" s="183"/>
      <c r="CK58" s="76"/>
      <c r="CL58" s="92"/>
      <c r="CM58" s="96" t="s">
        <v>182</v>
      </c>
      <c r="CN58" s="89" t="s">
        <v>81</v>
      </c>
      <c r="CO58" s="201">
        <v>48</v>
      </c>
      <c r="CP58" s="202">
        <v>46</v>
      </c>
      <c r="CQ58" s="202">
        <v>2</v>
      </c>
      <c r="CR58" s="202" t="s">
        <v>9</v>
      </c>
      <c r="CS58" s="202" t="s">
        <v>9</v>
      </c>
      <c r="CT58" s="202" t="s">
        <v>9</v>
      </c>
      <c r="CU58" s="202">
        <v>25</v>
      </c>
      <c r="CV58" s="202">
        <v>23</v>
      </c>
      <c r="CW58" s="202">
        <v>2</v>
      </c>
      <c r="CX58" s="202" t="s">
        <v>9</v>
      </c>
      <c r="CY58" s="202" t="s">
        <v>9</v>
      </c>
      <c r="CZ58" s="202" t="s">
        <v>9</v>
      </c>
      <c r="DA58" s="202">
        <v>23</v>
      </c>
      <c r="DB58" s="202">
        <v>23</v>
      </c>
      <c r="DC58" s="202" t="s">
        <v>9</v>
      </c>
      <c r="DD58" s="202" t="s">
        <v>9</v>
      </c>
      <c r="DE58" s="202" t="s">
        <v>9</v>
      </c>
      <c r="DF58" s="203" t="s">
        <v>9</v>
      </c>
      <c r="DG58" s="125"/>
      <c r="DH58" s="127"/>
      <c r="DI58" s="122"/>
      <c r="DJ58" s="183"/>
      <c r="DK58" s="122"/>
    </row>
    <row r="59" spans="1:115" s="79" customFormat="1" ht="11.1" customHeight="1">
      <c r="A59" s="76"/>
      <c r="B59" s="183"/>
      <c r="C59" s="76"/>
      <c r="D59" s="92"/>
      <c r="E59" s="96" t="s">
        <v>183</v>
      </c>
      <c r="F59" s="137" t="s">
        <v>83</v>
      </c>
      <c r="G59" s="201">
        <v>4052</v>
      </c>
      <c r="H59" s="202">
        <v>3316</v>
      </c>
      <c r="I59" s="202">
        <v>262</v>
      </c>
      <c r="J59" s="202">
        <v>54</v>
      </c>
      <c r="K59" s="202">
        <v>308</v>
      </c>
      <c r="L59" s="202">
        <v>111</v>
      </c>
      <c r="M59" s="202">
        <v>2404</v>
      </c>
      <c r="N59" s="202">
        <v>1884</v>
      </c>
      <c r="O59" s="202">
        <v>209</v>
      </c>
      <c r="P59" s="202">
        <v>51</v>
      </c>
      <c r="Q59" s="202">
        <v>217</v>
      </c>
      <c r="R59" s="202">
        <v>43</v>
      </c>
      <c r="S59" s="202">
        <v>1648</v>
      </c>
      <c r="T59" s="202">
        <v>1432</v>
      </c>
      <c r="U59" s="202">
        <v>53</v>
      </c>
      <c r="V59" s="202">
        <v>3</v>
      </c>
      <c r="W59" s="202">
        <v>91</v>
      </c>
      <c r="X59" s="203">
        <v>68</v>
      </c>
      <c r="Y59" s="486" t="s">
        <v>375</v>
      </c>
      <c r="Z59" s="122"/>
      <c r="AA59" s="478"/>
      <c r="AB59" s="122"/>
      <c r="AC59" s="76"/>
      <c r="AD59" s="183"/>
      <c r="AE59" s="76"/>
      <c r="AF59" s="92"/>
      <c r="AG59" s="96" t="s">
        <v>183</v>
      </c>
      <c r="AH59" s="137" t="s">
        <v>83</v>
      </c>
      <c r="AI59" s="201">
        <v>3794</v>
      </c>
      <c r="AJ59" s="202">
        <v>3105</v>
      </c>
      <c r="AK59" s="202">
        <v>252</v>
      </c>
      <c r="AL59" s="202">
        <v>47</v>
      </c>
      <c r="AM59" s="202">
        <v>295</v>
      </c>
      <c r="AN59" s="202">
        <v>94</v>
      </c>
      <c r="AO59" s="202">
        <v>2232</v>
      </c>
      <c r="AP59" s="202">
        <v>1748</v>
      </c>
      <c r="AQ59" s="202">
        <v>201</v>
      </c>
      <c r="AR59" s="202">
        <v>44</v>
      </c>
      <c r="AS59" s="202">
        <v>204</v>
      </c>
      <c r="AT59" s="202">
        <v>35</v>
      </c>
      <c r="AU59" s="202">
        <v>1562</v>
      </c>
      <c r="AV59" s="202">
        <v>1357</v>
      </c>
      <c r="AW59" s="202">
        <v>51</v>
      </c>
      <c r="AX59" s="202">
        <v>3</v>
      </c>
      <c r="AY59" s="202">
        <v>91</v>
      </c>
      <c r="AZ59" s="203">
        <v>59</v>
      </c>
      <c r="BA59" s="125"/>
      <c r="BB59" s="127" t="s">
        <v>375</v>
      </c>
      <c r="BC59" s="122"/>
      <c r="BD59" s="183"/>
      <c r="BE59" s="122"/>
      <c r="BF59" s="76"/>
      <c r="BG59" s="183"/>
      <c r="BH59" s="76"/>
      <c r="BI59" s="92"/>
      <c r="BJ59" s="96" t="s">
        <v>183</v>
      </c>
      <c r="BK59" s="137" t="s">
        <v>83</v>
      </c>
      <c r="BL59" s="201">
        <v>218</v>
      </c>
      <c r="BM59" s="202">
        <v>180</v>
      </c>
      <c r="BN59" s="202">
        <v>8</v>
      </c>
      <c r="BO59" s="202">
        <v>7</v>
      </c>
      <c r="BP59" s="202">
        <v>8</v>
      </c>
      <c r="BQ59" s="202">
        <v>15</v>
      </c>
      <c r="BR59" s="202">
        <v>141</v>
      </c>
      <c r="BS59" s="202">
        <v>113</v>
      </c>
      <c r="BT59" s="202">
        <v>1</v>
      </c>
      <c r="BU59" s="202">
        <v>7</v>
      </c>
      <c r="BV59" s="202">
        <v>8</v>
      </c>
      <c r="BW59" s="202">
        <v>7</v>
      </c>
      <c r="BX59" s="202">
        <v>77</v>
      </c>
      <c r="BY59" s="202">
        <v>67</v>
      </c>
      <c r="BZ59" s="202">
        <v>2</v>
      </c>
      <c r="CA59" s="202" t="s">
        <v>9</v>
      </c>
      <c r="CB59" s="202" t="s">
        <v>9</v>
      </c>
      <c r="CC59" s="203">
        <v>8</v>
      </c>
      <c r="CD59" s="125"/>
      <c r="CE59" s="127" t="s">
        <v>375</v>
      </c>
      <c r="CF59" s="122"/>
      <c r="CG59" s="183"/>
      <c r="CH59" s="122"/>
      <c r="CI59" s="76"/>
      <c r="CJ59" s="183"/>
      <c r="CK59" s="76"/>
      <c r="CL59" s="92"/>
      <c r="CM59" s="96" t="s">
        <v>183</v>
      </c>
      <c r="CN59" s="137" t="s">
        <v>83</v>
      </c>
      <c r="CO59" s="201">
        <v>40</v>
      </c>
      <c r="CP59" s="202">
        <v>31</v>
      </c>
      <c r="CQ59" s="202">
        <v>2</v>
      </c>
      <c r="CR59" s="202" t="s">
        <v>9</v>
      </c>
      <c r="CS59" s="202">
        <v>5</v>
      </c>
      <c r="CT59" s="202">
        <v>2</v>
      </c>
      <c r="CU59" s="202">
        <v>31</v>
      </c>
      <c r="CV59" s="202">
        <v>23</v>
      </c>
      <c r="CW59" s="202">
        <v>2</v>
      </c>
      <c r="CX59" s="202" t="s">
        <v>9</v>
      </c>
      <c r="CY59" s="202">
        <v>5</v>
      </c>
      <c r="CZ59" s="202">
        <v>1</v>
      </c>
      <c r="DA59" s="202">
        <v>9</v>
      </c>
      <c r="DB59" s="202">
        <v>8</v>
      </c>
      <c r="DC59" s="202" t="s">
        <v>9</v>
      </c>
      <c r="DD59" s="202" t="s">
        <v>9</v>
      </c>
      <c r="DE59" s="202" t="s">
        <v>9</v>
      </c>
      <c r="DF59" s="203">
        <v>1</v>
      </c>
      <c r="DG59" s="125"/>
      <c r="DH59" s="127" t="s">
        <v>375</v>
      </c>
      <c r="DI59" s="122"/>
      <c r="DJ59" s="183"/>
      <c r="DK59" s="122"/>
    </row>
    <row r="60" spans="1:115" s="79" customFormat="1" ht="11.1" customHeight="1">
      <c r="A60" s="76"/>
      <c r="B60" s="183"/>
      <c r="C60" s="76"/>
      <c r="D60" s="92"/>
      <c r="E60" s="96" t="s">
        <v>226</v>
      </c>
      <c r="F60" s="91" t="s">
        <v>84</v>
      </c>
      <c r="G60" s="201">
        <v>3518</v>
      </c>
      <c r="H60" s="202">
        <v>3518</v>
      </c>
      <c r="I60" s="202" t="s">
        <v>9</v>
      </c>
      <c r="J60" s="202" t="s">
        <v>9</v>
      </c>
      <c r="K60" s="202" t="s">
        <v>9</v>
      </c>
      <c r="L60" s="202" t="s">
        <v>9</v>
      </c>
      <c r="M60" s="202">
        <v>2759</v>
      </c>
      <c r="N60" s="202">
        <v>2759</v>
      </c>
      <c r="O60" s="202" t="s">
        <v>9</v>
      </c>
      <c r="P60" s="202" t="s">
        <v>9</v>
      </c>
      <c r="Q60" s="202" t="s">
        <v>9</v>
      </c>
      <c r="R60" s="202" t="s">
        <v>9</v>
      </c>
      <c r="S60" s="202">
        <v>759</v>
      </c>
      <c r="T60" s="202">
        <v>759</v>
      </c>
      <c r="U60" s="202" t="s">
        <v>9</v>
      </c>
      <c r="V60" s="202" t="s">
        <v>9</v>
      </c>
      <c r="W60" s="202" t="s">
        <v>9</v>
      </c>
      <c r="X60" s="203" t="s">
        <v>9</v>
      </c>
      <c r="Y60" s="486" t="s">
        <v>376</v>
      </c>
      <c r="Z60" s="122"/>
      <c r="AA60" s="478"/>
      <c r="AB60" s="122"/>
      <c r="AC60" s="76"/>
      <c r="AD60" s="183"/>
      <c r="AE60" s="76"/>
      <c r="AF60" s="92"/>
      <c r="AG60" s="96" t="s">
        <v>226</v>
      </c>
      <c r="AH60" s="91" t="s">
        <v>84</v>
      </c>
      <c r="AI60" s="201">
        <v>3311</v>
      </c>
      <c r="AJ60" s="202">
        <v>3311</v>
      </c>
      <c r="AK60" s="202" t="s">
        <v>9</v>
      </c>
      <c r="AL60" s="202" t="s">
        <v>9</v>
      </c>
      <c r="AM60" s="202" t="s">
        <v>9</v>
      </c>
      <c r="AN60" s="202" t="s">
        <v>9</v>
      </c>
      <c r="AO60" s="202">
        <v>2592</v>
      </c>
      <c r="AP60" s="202">
        <v>2592</v>
      </c>
      <c r="AQ60" s="202" t="s">
        <v>9</v>
      </c>
      <c r="AR60" s="202" t="s">
        <v>9</v>
      </c>
      <c r="AS60" s="202" t="s">
        <v>9</v>
      </c>
      <c r="AT60" s="202" t="s">
        <v>9</v>
      </c>
      <c r="AU60" s="202">
        <v>719</v>
      </c>
      <c r="AV60" s="202">
        <v>719</v>
      </c>
      <c r="AW60" s="202" t="s">
        <v>9</v>
      </c>
      <c r="AX60" s="202" t="s">
        <v>9</v>
      </c>
      <c r="AY60" s="202" t="s">
        <v>9</v>
      </c>
      <c r="AZ60" s="203" t="s">
        <v>9</v>
      </c>
      <c r="BA60" s="125"/>
      <c r="BB60" s="127" t="s">
        <v>376</v>
      </c>
      <c r="BC60" s="122"/>
      <c r="BD60" s="183"/>
      <c r="BE60" s="122"/>
      <c r="BF60" s="76"/>
      <c r="BG60" s="183"/>
      <c r="BH60" s="76"/>
      <c r="BI60" s="92"/>
      <c r="BJ60" s="96" t="s">
        <v>226</v>
      </c>
      <c r="BK60" s="91" t="s">
        <v>84</v>
      </c>
      <c r="BL60" s="201">
        <v>156</v>
      </c>
      <c r="BM60" s="202">
        <v>156</v>
      </c>
      <c r="BN60" s="202" t="s">
        <v>9</v>
      </c>
      <c r="BO60" s="202" t="s">
        <v>9</v>
      </c>
      <c r="BP60" s="202" t="s">
        <v>9</v>
      </c>
      <c r="BQ60" s="202" t="s">
        <v>9</v>
      </c>
      <c r="BR60" s="202">
        <v>128</v>
      </c>
      <c r="BS60" s="202">
        <v>128</v>
      </c>
      <c r="BT60" s="202">
        <v>6</v>
      </c>
      <c r="BU60" s="202" t="s">
        <v>9</v>
      </c>
      <c r="BV60" s="202" t="s">
        <v>9</v>
      </c>
      <c r="BW60" s="202" t="s">
        <v>9</v>
      </c>
      <c r="BX60" s="202">
        <v>28</v>
      </c>
      <c r="BY60" s="202">
        <v>28</v>
      </c>
      <c r="BZ60" s="202" t="s">
        <v>9</v>
      </c>
      <c r="CA60" s="202" t="s">
        <v>9</v>
      </c>
      <c r="CB60" s="202" t="s">
        <v>9</v>
      </c>
      <c r="CC60" s="203" t="s">
        <v>9</v>
      </c>
      <c r="CD60" s="125"/>
      <c r="CE60" s="127" t="s">
        <v>376</v>
      </c>
      <c r="CF60" s="122"/>
      <c r="CG60" s="183"/>
      <c r="CH60" s="122"/>
      <c r="CI60" s="76"/>
      <c r="CJ60" s="183"/>
      <c r="CK60" s="76"/>
      <c r="CL60" s="92"/>
      <c r="CM60" s="96" t="s">
        <v>226</v>
      </c>
      <c r="CN60" s="91" t="s">
        <v>84</v>
      </c>
      <c r="CO60" s="201">
        <v>51</v>
      </c>
      <c r="CP60" s="202">
        <v>51</v>
      </c>
      <c r="CQ60" s="202" t="s">
        <v>9</v>
      </c>
      <c r="CR60" s="202" t="s">
        <v>9</v>
      </c>
      <c r="CS60" s="202" t="s">
        <v>9</v>
      </c>
      <c r="CT60" s="202" t="s">
        <v>9</v>
      </c>
      <c r="CU60" s="202">
        <v>39</v>
      </c>
      <c r="CV60" s="202">
        <v>39</v>
      </c>
      <c r="CW60" s="202" t="s">
        <v>9</v>
      </c>
      <c r="CX60" s="202" t="s">
        <v>9</v>
      </c>
      <c r="CY60" s="202" t="s">
        <v>9</v>
      </c>
      <c r="CZ60" s="202" t="s">
        <v>9</v>
      </c>
      <c r="DA60" s="202">
        <v>12</v>
      </c>
      <c r="DB60" s="202">
        <v>12</v>
      </c>
      <c r="DC60" s="202" t="s">
        <v>9</v>
      </c>
      <c r="DD60" s="202" t="s">
        <v>9</v>
      </c>
      <c r="DE60" s="202" t="s">
        <v>9</v>
      </c>
      <c r="DF60" s="203" t="s">
        <v>9</v>
      </c>
      <c r="DG60" s="125"/>
      <c r="DH60" s="127" t="s">
        <v>376</v>
      </c>
      <c r="DI60" s="122"/>
      <c r="DJ60" s="183"/>
      <c r="DK60" s="122"/>
    </row>
    <row r="61" spans="1:115" s="79" customFormat="1" ht="4.5" customHeight="1">
      <c r="A61" s="76"/>
      <c r="B61" s="183"/>
      <c r="C61" s="76"/>
      <c r="D61" s="92"/>
      <c r="E61" s="92"/>
      <c r="F61" s="92"/>
      <c r="G61" s="201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3"/>
      <c r="Y61" s="487"/>
      <c r="Z61" s="122"/>
      <c r="AA61" s="478"/>
      <c r="AB61" s="122"/>
      <c r="AC61" s="76"/>
      <c r="AD61" s="183"/>
      <c r="AE61" s="76"/>
      <c r="AF61" s="92"/>
      <c r="AG61" s="92"/>
      <c r="AH61" s="92"/>
      <c r="AI61" s="201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3"/>
      <c r="BA61" s="125"/>
      <c r="BB61" s="128"/>
      <c r="BC61" s="122"/>
      <c r="BD61" s="183"/>
      <c r="BE61" s="122"/>
      <c r="BF61" s="76"/>
      <c r="BG61" s="183"/>
      <c r="BH61" s="76"/>
      <c r="BI61" s="92"/>
      <c r="BJ61" s="92"/>
      <c r="BK61" s="92"/>
      <c r="BL61" s="201"/>
      <c r="BM61" s="202"/>
      <c r="BN61" s="202"/>
      <c r="BO61" s="202"/>
      <c r="BP61" s="202"/>
      <c r="BQ61" s="202"/>
      <c r="BR61" s="202"/>
      <c r="BS61" s="202"/>
      <c r="BT61" s="202" t="s">
        <v>9</v>
      </c>
      <c r="BU61" s="202"/>
      <c r="BV61" s="202"/>
      <c r="BW61" s="202"/>
      <c r="BX61" s="202"/>
      <c r="BY61" s="202"/>
      <c r="BZ61" s="202"/>
      <c r="CA61" s="202"/>
      <c r="CB61" s="202"/>
      <c r="CC61" s="203"/>
      <c r="CD61" s="125"/>
      <c r="CE61" s="128"/>
      <c r="CF61" s="122"/>
      <c r="CG61" s="183"/>
      <c r="CH61" s="122"/>
      <c r="CI61" s="76"/>
      <c r="CJ61" s="183"/>
      <c r="CK61" s="76"/>
      <c r="CL61" s="92"/>
      <c r="CM61" s="92"/>
      <c r="CN61" s="92"/>
      <c r="CO61" s="201"/>
      <c r="CP61" s="202"/>
      <c r="CQ61" s="202"/>
      <c r="CR61" s="202"/>
      <c r="CS61" s="202"/>
      <c r="CT61" s="202"/>
      <c r="CU61" s="202"/>
      <c r="CV61" s="202"/>
      <c r="CW61" s="202"/>
      <c r="CX61" s="202"/>
      <c r="CY61" s="202"/>
      <c r="CZ61" s="202"/>
      <c r="DA61" s="202"/>
      <c r="DB61" s="202"/>
      <c r="DC61" s="202"/>
      <c r="DD61" s="202"/>
      <c r="DE61" s="202"/>
      <c r="DF61" s="203"/>
      <c r="DG61" s="125"/>
      <c r="DH61" s="128"/>
      <c r="DI61" s="122"/>
      <c r="DJ61" s="183"/>
      <c r="DK61" s="122"/>
    </row>
    <row r="62" spans="1:115" s="79" customFormat="1" ht="11.1" customHeight="1">
      <c r="A62" s="76"/>
      <c r="B62" s="479"/>
      <c r="C62" s="144"/>
      <c r="D62" s="606" t="s">
        <v>86</v>
      </c>
      <c r="E62" s="606"/>
      <c r="F62" s="607"/>
      <c r="G62" s="480">
        <v>4694</v>
      </c>
      <c r="H62" s="481">
        <v>1284</v>
      </c>
      <c r="I62" s="481">
        <v>39</v>
      </c>
      <c r="J62" s="481">
        <v>194</v>
      </c>
      <c r="K62" s="481">
        <v>593</v>
      </c>
      <c r="L62" s="481">
        <v>547</v>
      </c>
      <c r="M62" s="481">
        <v>2440</v>
      </c>
      <c r="N62" s="481">
        <v>632</v>
      </c>
      <c r="O62" s="481">
        <v>27</v>
      </c>
      <c r="P62" s="481">
        <v>157</v>
      </c>
      <c r="Q62" s="481">
        <v>404</v>
      </c>
      <c r="R62" s="481">
        <v>143</v>
      </c>
      <c r="S62" s="481">
        <v>2254</v>
      </c>
      <c r="T62" s="481">
        <v>652</v>
      </c>
      <c r="U62" s="481">
        <v>12</v>
      </c>
      <c r="V62" s="481">
        <v>37</v>
      </c>
      <c r="W62" s="481">
        <v>189</v>
      </c>
      <c r="X62" s="481">
        <v>404</v>
      </c>
      <c r="Y62" s="488" t="s">
        <v>377</v>
      </c>
      <c r="Z62" s="309"/>
      <c r="AA62" s="479"/>
      <c r="AB62" s="309"/>
      <c r="AC62" s="144"/>
      <c r="AD62" s="479"/>
      <c r="AE62" s="144"/>
      <c r="AF62" s="606" t="s">
        <v>86</v>
      </c>
      <c r="AG62" s="606"/>
      <c r="AH62" s="607"/>
      <c r="AI62" s="480">
        <v>3969</v>
      </c>
      <c r="AJ62" s="481">
        <v>1136</v>
      </c>
      <c r="AK62" s="481">
        <v>35</v>
      </c>
      <c r="AL62" s="481">
        <v>155</v>
      </c>
      <c r="AM62" s="481">
        <v>460</v>
      </c>
      <c r="AN62" s="481">
        <v>394</v>
      </c>
      <c r="AO62" s="481">
        <v>2061</v>
      </c>
      <c r="AP62" s="481">
        <v>563</v>
      </c>
      <c r="AQ62" s="481">
        <v>25</v>
      </c>
      <c r="AR62" s="481">
        <v>123</v>
      </c>
      <c r="AS62" s="481">
        <v>313</v>
      </c>
      <c r="AT62" s="481">
        <v>95</v>
      </c>
      <c r="AU62" s="481">
        <v>1908</v>
      </c>
      <c r="AV62" s="481">
        <v>573</v>
      </c>
      <c r="AW62" s="481">
        <v>10</v>
      </c>
      <c r="AX62" s="481">
        <v>32</v>
      </c>
      <c r="AY62" s="481">
        <v>147</v>
      </c>
      <c r="AZ62" s="481">
        <v>299</v>
      </c>
      <c r="BA62" s="483"/>
      <c r="BB62" s="482" t="s">
        <v>377</v>
      </c>
      <c r="BC62" s="309"/>
      <c r="BD62" s="479"/>
      <c r="BE62" s="309"/>
      <c r="BF62" s="144"/>
      <c r="BG62" s="479"/>
      <c r="BH62" s="144"/>
      <c r="BI62" s="606" t="s">
        <v>86</v>
      </c>
      <c r="BJ62" s="606"/>
      <c r="BK62" s="607"/>
      <c r="BL62" s="480">
        <v>520</v>
      </c>
      <c r="BM62" s="481">
        <v>114</v>
      </c>
      <c r="BN62" s="481">
        <v>4</v>
      </c>
      <c r="BO62" s="481">
        <v>22</v>
      </c>
      <c r="BP62" s="481">
        <v>90</v>
      </c>
      <c r="BQ62" s="481">
        <v>93</v>
      </c>
      <c r="BR62" s="481">
        <v>267</v>
      </c>
      <c r="BS62" s="481">
        <v>50</v>
      </c>
      <c r="BT62" s="481">
        <v>2</v>
      </c>
      <c r="BU62" s="481">
        <v>19</v>
      </c>
      <c r="BV62" s="481">
        <v>63</v>
      </c>
      <c r="BW62" s="481">
        <v>28</v>
      </c>
      <c r="BX62" s="481">
        <v>253</v>
      </c>
      <c r="BY62" s="481">
        <v>64</v>
      </c>
      <c r="BZ62" s="481">
        <v>2</v>
      </c>
      <c r="CA62" s="481">
        <v>3</v>
      </c>
      <c r="CB62" s="481">
        <v>27</v>
      </c>
      <c r="CC62" s="481">
        <v>65</v>
      </c>
      <c r="CD62" s="483"/>
      <c r="CE62" s="482" t="s">
        <v>377</v>
      </c>
      <c r="CF62" s="309"/>
      <c r="CG62" s="479"/>
      <c r="CH62" s="309"/>
      <c r="CI62" s="144"/>
      <c r="CJ62" s="479"/>
      <c r="CK62" s="144"/>
      <c r="CL62" s="606" t="s">
        <v>86</v>
      </c>
      <c r="CM62" s="606"/>
      <c r="CN62" s="607"/>
      <c r="CO62" s="480">
        <v>205</v>
      </c>
      <c r="CP62" s="481">
        <v>34</v>
      </c>
      <c r="CQ62" s="481" t="s">
        <v>9</v>
      </c>
      <c r="CR62" s="481">
        <v>17</v>
      </c>
      <c r="CS62" s="481">
        <v>43</v>
      </c>
      <c r="CT62" s="481">
        <v>60</v>
      </c>
      <c r="CU62" s="481">
        <v>112</v>
      </c>
      <c r="CV62" s="481">
        <v>19</v>
      </c>
      <c r="CW62" s="481" t="s">
        <v>9</v>
      </c>
      <c r="CX62" s="481">
        <v>15</v>
      </c>
      <c r="CY62" s="481">
        <v>28</v>
      </c>
      <c r="CZ62" s="481">
        <v>20</v>
      </c>
      <c r="DA62" s="481">
        <v>93</v>
      </c>
      <c r="DB62" s="481">
        <v>15</v>
      </c>
      <c r="DC62" s="481" t="s">
        <v>9</v>
      </c>
      <c r="DD62" s="481">
        <v>2</v>
      </c>
      <c r="DE62" s="481">
        <v>15</v>
      </c>
      <c r="DF62" s="481">
        <v>40</v>
      </c>
      <c r="DG62" s="483"/>
      <c r="DH62" s="482" t="s">
        <v>377</v>
      </c>
      <c r="DI62" s="309"/>
      <c r="DJ62" s="479"/>
      <c r="DK62" s="122"/>
    </row>
    <row r="63" spans="1:115" s="79" customFormat="1" ht="3" customHeight="1">
      <c r="A63" s="102"/>
      <c r="B63" s="102"/>
      <c r="C63" s="102"/>
      <c r="D63" s="139"/>
      <c r="E63" s="139"/>
      <c r="F63" s="139"/>
      <c r="G63" s="205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7"/>
      <c r="Y63" s="134"/>
      <c r="Z63" s="135"/>
      <c r="AA63" s="102"/>
      <c r="AB63" s="135"/>
      <c r="AC63" s="102"/>
      <c r="AD63" s="102"/>
      <c r="AE63" s="102"/>
      <c r="AF63" s="139"/>
      <c r="AG63" s="139"/>
      <c r="AH63" s="139"/>
      <c r="AI63" s="205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7"/>
      <c r="BA63" s="133"/>
      <c r="BB63" s="134"/>
      <c r="BC63" s="135"/>
      <c r="BD63" s="102"/>
      <c r="BE63" s="135"/>
      <c r="BF63" s="102"/>
      <c r="BG63" s="102"/>
      <c r="BH63" s="102"/>
      <c r="BI63" s="139"/>
      <c r="BJ63" s="139"/>
      <c r="BK63" s="139"/>
      <c r="BL63" s="205"/>
      <c r="BM63" s="206"/>
      <c r="BN63" s="206"/>
      <c r="BO63" s="206"/>
      <c r="BP63" s="206"/>
      <c r="BQ63" s="206"/>
      <c r="BR63" s="206"/>
      <c r="BS63" s="206"/>
      <c r="BT63" s="206"/>
      <c r="BU63" s="206"/>
      <c r="BV63" s="206"/>
      <c r="BW63" s="206"/>
      <c r="BX63" s="206"/>
      <c r="BY63" s="206"/>
      <c r="BZ63" s="206"/>
      <c r="CA63" s="206"/>
      <c r="CB63" s="206"/>
      <c r="CC63" s="207"/>
      <c r="CD63" s="133"/>
      <c r="CE63" s="134"/>
      <c r="CF63" s="135"/>
      <c r="CG63" s="102"/>
      <c r="CH63" s="135"/>
      <c r="CI63" s="102"/>
      <c r="CJ63" s="102"/>
      <c r="CK63" s="102"/>
      <c r="CL63" s="139"/>
      <c r="CM63" s="139"/>
      <c r="CN63" s="139"/>
      <c r="CO63" s="205"/>
      <c r="CP63" s="206"/>
      <c r="CQ63" s="206"/>
      <c r="CR63" s="206"/>
      <c r="CS63" s="206"/>
      <c r="CT63" s="206"/>
      <c r="CU63" s="206"/>
      <c r="CV63" s="206"/>
      <c r="CW63" s="206"/>
      <c r="CX63" s="206"/>
      <c r="CY63" s="206"/>
      <c r="CZ63" s="206"/>
      <c r="DA63" s="206"/>
      <c r="DB63" s="206"/>
      <c r="DC63" s="206"/>
      <c r="DD63" s="206"/>
      <c r="DE63" s="206"/>
      <c r="DF63" s="207"/>
      <c r="DG63" s="133"/>
      <c r="DH63" s="134"/>
      <c r="DI63" s="135"/>
      <c r="DJ63" s="102"/>
      <c r="DK63" s="135"/>
    </row>
    <row r="64" spans="1:115" s="119" customFormat="1" ht="12" customHeight="1">
      <c r="A64" s="477" t="s">
        <v>600</v>
      </c>
      <c r="B64" s="120"/>
      <c r="C64" s="120"/>
      <c r="D64" s="120"/>
      <c r="E64" s="120"/>
      <c r="F64" s="120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477" t="s">
        <v>600</v>
      </c>
      <c r="AD64" s="120"/>
      <c r="AE64" s="120"/>
      <c r="AF64" s="120"/>
      <c r="AG64" s="120"/>
      <c r="AH64" s="120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477" t="s">
        <v>600</v>
      </c>
      <c r="BG64" s="120"/>
      <c r="BH64" s="120"/>
      <c r="BI64" s="120"/>
      <c r="BJ64" s="120"/>
      <c r="BK64" s="120"/>
      <c r="BU64" s="175"/>
      <c r="BV64" s="175"/>
      <c r="BW64" s="175"/>
      <c r="BX64" s="175"/>
      <c r="BY64" s="175"/>
      <c r="BZ64" s="175"/>
      <c r="CA64" s="175"/>
      <c r="CB64" s="175"/>
      <c r="CC64" s="175"/>
      <c r="CD64" s="175"/>
      <c r="CE64" s="175"/>
      <c r="CF64" s="175"/>
      <c r="CG64" s="175"/>
      <c r="CH64" s="175"/>
      <c r="CI64" s="76"/>
      <c r="CJ64" s="120" t="s">
        <v>604</v>
      </c>
      <c r="CK64" s="120"/>
      <c r="CL64" s="120"/>
      <c r="CM64" s="120"/>
      <c r="CN64" s="120"/>
      <c r="CX64" s="175"/>
      <c r="CY64" s="175"/>
      <c r="CZ64" s="175"/>
      <c r="DA64" s="175"/>
      <c r="DB64" s="175"/>
      <c r="DC64" s="175"/>
      <c r="DD64" s="175"/>
      <c r="DE64" s="175"/>
      <c r="DF64" s="175"/>
      <c r="DG64" s="175"/>
      <c r="DH64" s="175"/>
      <c r="DI64" s="175"/>
      <c r="DJ64" s="175"/>
      <c r="DK64" s="175"/>
    </row>
    <row r="65" spans="1:115" s="119" customFormat="1" ht="12">
      <c r="A65" s="477" t="s">
        <v>601</v>
      </c>
      <c r="B65" s="120"/>
      <c r="C65" s="120"/>
      <c r="D65" s="120"/>
      <c r="E65" s="120"/>
      <c r="F65" s="120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20"/>
      <c r="AD65" s="120" t="s">
        <v>603</v>
      </c>
      <c r="AE65" s="120"/>
      <c r="AF65" s="120"/>
      <c r="AG65" s="120"/>
      <c r="AH65" s="120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20"/>
      <c r="BG65" s="120" t="s">
        <v>603</v>
      </c>
      <c r="BH65" s="120"/>
      <c r="BI65" s="120"/>
      <c r="BJ65" s="120"/>
      <c r="BK65" s="120"/>
      <c r="BU65" s="175"/>
      <c r="BV65" s="175"/>
      <c r="BW65" s="175"/>
      <c r="BX65" s="175"/>
      <c r="BY65" s="175"/>
      <c r="BZ65" s="175"/>
      <c r="CA65" s="175"/>
      <c r="CB65" s="175"/>
      <c r="CC65" s="175"/>
      <c r="CD65" s="175"/>
      <c r="CE65" s="175"/>
      <c r="CF65" s="175"/>
      <c r="CG65" s="175"/>
      <c r="CH65" s="175"/>
      <c r="CI65" s="120"/>
      <c r="CJ65" s="120" t="s">
        <v>605</v>
      </c>
      <c r="CK65" s="120"/>
      <c r="CL65" s="120"/>
      <c r="CM65" s="120"/>
      <c r="CN65" s="120"/>
      <c r="CX65" s="175"/>
      <c r="CY65" s="175"/>
      <c r="CZ65" s="175"/>
      <c r="DA65" s="175"/>
      <c r="DB65" s="175"/>
      <c r="DC65" s="175"/>
      <c r="DD65" s="175"/>
      <c r="DE65" s="175"/>
      <c r="DF65" s="175"/>
      <c r="DG65" s="175"/>
      <c r="DH65" s="175"/>
      <c r="DI65" s="175"/>
      <c r="DJ65" s="175"/>
      <c r="DK65" s="175"/>
    </row>
    <row r="66" spans="1:115" s="119" customFormat="1" ht="12">
      <c r="A66" s="120"/>
      <c r="B66" s="120"/>
      <c r="C66" s="120"/>
      <c r="D66" s="120"/>
      <c r="E66" s="120"/>
      <c r="F66" s="120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20"/>
      <c r="AD66" s="120"/>
      <c r="AE66" s="120"/>
      <c r="AF66" s="120"/>
      <c r="AG66" s="120"/>
      <c r="AH66" s="120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20"/>
      <c r="BG66" s="120"/>
      <c r="BH66" s="120"/>
      <c r="BI66" s="120"/>
      <c r="BJ66" s="120"/>
      <c r="BK66" s="120"/>
      <c r="BU66" s="175"/>
      <c r="BV66" s="175"/>
      <c r="BW66" s="175"/>
      <c r="BX66" s="175"/>
      <c r="BY66" s="175"/>
      <c r="BZ66" s="175"/>
      <c r="CA66" s="175"/>
      <c r="CB66" s="175"/>
      <c r="CC66" s="175"/>
      <c r="CD66" s="175"/>
      <c r="CE66" s="175"/>
      <c r="CF66" s="175"/>
      <c r="CG66" s="175"/>
      <c r="CH66" s="175"/>
      <c r="CI66" s="120"/>
      <c r="CJ66" s="120"/>
      <c r="CK66" s="120"/>
      <c r="CL66" s="120"/>
      <c r="CM66" s="120"/>
      <c r="CN66" s="120"/>
      <c r="CX66" s="175"/>
      <c r="CY66" s="175"/>
      <c r="CZ66" s="175"/>
      <c r="DA66" s="175"/>
      <c r="DB66" s="175"/>
      <c r="DC66" s="175"/>
      <c r="DD66" s="175"/>
      <c r="DE66" s="175"/>
      <c r="DF66" s="175"/>
      <c r="DG66" s="175"/>
      <c r="DH66" s="175"/>
      <c r="DI66" s="175"/>
      <c r="DJ66" s="175"/>
      <c r="DK66" s="175"/>
    </row>
    <row r="67" spans="1:115" s="119" customFormat="1" ht="12">
      <c r="A67" s="120"/>
      <c r="B67" s="120"/>
      <c r="C67" s="120"/>
      <c r="D67" s="120"/>
      <c r="E67" s="120"/>
      <c r="F67" s="120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20"/>
      <c r="AD67" s="120"/>
      <c r="AE67" s="120"/>
      <c r="AF67" s="120"/>
      <c r="AG67" s="120"/>
      <c r="AH67" s="120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20"/>
      <c r="BG67" s="120"/>
      <c r="BH67" s="120"/>
      <c r="BI67" s="120"/>
      <c r="BJ67" s="120"/>
      <c r="BK67" s="120"/>
      <c r="BU67" s="175"/>
      <c r="BV67" s="175"/>
      <c r="BW67" s="175"/>
      <c r="BX67" s="175"/>
      <c r="BY67" s="175"/>
      <c r="BZ67" s="175"/>
      <c r="CA67" s="175"/>
      <c r="CB67" s="175"/>
      <c r="CC67" s="175"/>
      <c r="CD67" s="175"/>
      <c r="CE67" s="175"/>
      <c r="CF67" s="175"/>
      <c r="CG67" s="175"/>
      <c r="CH67" s="175"/>
      <c r="CI67" s="120"/>
      <c r="CJ67" s="120"/>
      <c r="CK67" s="120"/>
      <c r="CL67" s="120"/>
      <c r="CM67" s="120"/>
      <c r="CN67" s="120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I67" s="175"/>
      <c r="DJ67" s="175"/>
      <c r="DK67" s="175"/>
    </row>
    <row r="68" spans="1:115" s="119" customFormat="1" ht="12">
      <c r="A68" s="120"/>
      <c r="B68" s="120"/>
      <c r="C68" s="120"/>
      <c r="D68" s="120"/>
      <c r="E68" s="120"/>
      <c r="F68" s="120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20"/>
      <c r="AD68" s="120"/>
      <c r="AE68" s="120"/>
      <c r="AF68" s="120"/>
      <c r="AG68" s="120"/>
      <c r="AH68" s="120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20"/>
      <c r="BG68" s="120"/>
      <c r="BH68" s="120"/>
      <c r="BI68" s="120"/>
      <c r="BJ68" s="120"/>
      <c r="BK68" s="120"/>
      <c r="BU68" s="175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5"/>
      <c r="CG68" s="175"/>
      <c r="CH68" s="175"/>
      <c r="CI68" s="120"/>
      <c r="CJ68" s="120"/>
      <c r="CK68" s="120"/>
      <c r="CL68" s="120"/>
      <c r="CM68" s="120"/>
      <c r="CN68" s="120"/>
      <c r="CX68" s="175"/>
      <c r="CY68" s="175"/>
      <c r="CZ68" s="175"/>
      <c r="DA68" s="175"/>
      <c r="DB68" s="175"/>
      <c r="DC68" s="175"/>
      <c r="DD68" s="175"/>
      <c r="DE68" s="175"/>
      <c r="DF68" s="175"/>
      <c r="DG68" s="175"/>
      <c r="DH68" s="175"/>
      <c r="DI68" s="175"/>
      <c r="DJ68" s="175"/>
      <c r="DK68" s="175"/>
    </row>
    <row r="69" spans="1:115" s="119" customFormat="1" ht="12">
      <c r="A69" s="120"/>
      <c r="B69" s="120"/>
      <c r="C69" s="120"/>
      <c r="D69" s="120"/>
      <c r="E69" s="120"/>
      <c r="F69" s="120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20"/>
      <c r="AD69" s="120"/>
      <c r="AE69" s="120"/>
      <c r="AF69" s="120"/>
      <c r="AG69" s="120"/>
      <c r="AH69" s="120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20"/>
      <c r="BG69" s="120"/>
      <c r="BH69" s="120"/>
      <c r="BI69" s="120"/>
      <c r="BJ69" s="120"/>
      <c r="BK69" s="120"/>
      <c r="BU69" s="175"/>
      <c r="BV69" s="175"/>
      <c r="BW69" s="175"/>
      <c r="BX69" s="175"/>
      <c r="BY69" s="175"/>
      <c r="BZ69" s="175"/>
      <c r="CA69" s="175"/>
      <c r="CB69" s="175"/>
      <c r="CC69" s="175"/>
      <c r="CD69" s="175"/>
      <c r="CE69" s="175"/>
      <c r="CF69" s="175"/>
      <c r="CG69" s="175"/>
      <c r="CH69" s="175"/>
      <c r="CI69" s="120"/>
      <c r="CJ69" s="120"/>
      <c r="CK69" s="120"/>
      <c r="CL69" s="120"/>
      <c r="CM69" s="120"/>
      <c r="CN69" s="120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</row>
    <row r="70" spans="1:115" s="119" customFormat="1" ht="12">
      <c r="A70" s="120"/>
      <c r="B70" s="120"/>
      <c r="C70" s="120"/>
      <c r="D70" s="120"/>
      <c r="E70" s="120"/>
      <c r="F70" s="120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20"/>
      <c r="AD70" s="120"/>
      <c r="AE70" s="120"/>
      <c r="AF70" s="120"/>
      <c r="AG70" s="120"/>
      <c r="AH70" s="120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20"/>
      <c r="BG70" s="120"/>
      <c r="BH70" s="120"/>
      <c r="BI70" s="120"/>
      <c r="BJ70" s="120"/>
      <c r="BK70" s="120"/>
      <c r="BU70" s="175"/>
      <c r="BV70" s="175"/>
      <c r="BW70" s="175"/>
      <c r="BX70" s="175"/>
      <c r="BY70" s="175"/>
      <c r="BZ70" s="175"/>
      <c r="CA70" s="175"/>
      <c r="CB70" s="175"/>
      <c r="CC70" s="175"/>
      <c r="CD70" s="175"/>
      <c r="CE70" s="175"/>
      <c r="CF70" s="175"/>
      <c r="CG70" s="175"/>
      <c r="CH70" s="175"/>
      <c r="CI70" s="120"/>
      <c r="CJ70" s="120"/>
      <c r="CK70" s="120"/>
      <c r="CL70" s="120"/>
      <c r="CM70" s="120"/>
      <c r="CN70" s="120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</row>
    <row r="71" spans="1:115" s="119" customFormat="1" ht="12">
      <c r="A71" s="120"/>
      <c r="B71" s="120"/>
      <c r="C71" s="120"/>
      <c r="D71" s="120"/>
      <c r="E71" s="120"/>
      <c r="F71" s="120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20"/>
      <c r="AD71" s="120"/>
      <c r="AE71" s="120"/>
      <c r="AF71" s="120"/>
      <c r="AG71" s="120"/>
      <c r="AH71" s="120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20"/>
      <c r="BG71" s="120"/>
      <c r="BH71" s="120"/>
      <c r="BI71" s="120"/>
      <c r="BJ71" s="120"/>
      <c r="BK71" s="120"/>
      <c r="BU71" s="175"/>
      <c r="BV71" s="175"/>
      <c r="BW71" s="175"/>
      <c r="BX71" s="175"/>
      <c r="BY71" s="175"/>
      <c r="BZ71" s="175"/>
      <c r="CA71" s="175"/>
      <c r="CB71" s="175"/>
      <c r="CC71" s="175"/>
      <c r="CD71" s="175"/>
      <c r="CE71" s="175"/>
      <c r="CF71" s="175"/>
      <c r="CG71" s="175"/>
      <c r="CH71" s="175"/>
      <c r="CI71" s="120"/>
      <c r="CJ71" s="120"/>
      <c r="CK71" s="120"/>
      <c r="CL71" s="120"/>
      <c r="CM71" s="120"/>
      <c r="CN71" s="120"/>
      <c r="CX71" s="175"/>
      <c r="CY71" s="175"/>
      <c r="CZ71" s="175"/>
      <c r="DA71" s="175"/>
      <c r="DB71" s="175"/>
      <c r="DC71" s="175"/>
      <c r="DD71" s="175"/>
      <c r="DE71" s="175"/>
      <c r="DF71" s="175"/>
      <c r="DG71" s="175"/>
      <c r="DH71" s="175"/>
      <c r="DI71" s="175"/>
      <c r="DJ71" s="175"/>
      <c r="DK71" s="175"/>
    </row>
    <row r="72" spans="1:115" s="119" customFormat="1" ht="12">
      <c r="A72" s="120"/>
      <c r="B72" s="120"/>
      <c r="C72" s="120"/>
      <c r="D72" s="120"/>
      <c r="E72" s="120"/>
      <c r="F72" s="120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20"/>
      <c r="AD72" s="120"/>
      <c r="AE72" s="120"/>
      <c r="AF72" s="120"/>
      <c r="AG72" s="120"/>
      <c r="AH72" s="120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20"/>
      <c r="BG72" s="120"/>
      <c r="BH72" s="120"/>
      <c r="BI72" s="120"/>
      <c r="BJ72" s="120"/>
      <c r="BK72" s="120"/>
      <c r="BU72" s="175"/>
      <c r="BV72" s="175"/>
      <c r="BW72" s="175"/>
      <c r="BX72" s="175"/>
      <c r="BY72" s="175"/>
      <c r="BZ72" s="175"/>
      <c r="CA72" s="175"/>
      <c r="CB72" s="175"/>
      <c r="CC72" s="175"/>
      <c r="CD72" s="175"/>
      <c r="CE72" s="175"/>
      <c r="CF72" s="175"/>
      <c r="CG72" s="175"/>
      <c r="CH72" s="175"/>
      <c r="CI72" s="120"/>
      <c r="CJ72" s="120"/>
      <c r="CK72" s="120"/>
      <c r="CL72" s="120"/>
      <c r="CM72" s="120"/>
      <c r="CN72" s="120"/>
      <c r="CX72" s="175"/>
      <c r="CY72" s="175"/>
      <c r="CZ72" s="175"/>
      <c r="DA72" s="175"/>
      <c r="DB72" s="175"/>
      <c r="DC72" s="175"/>
      <c r="DD72" s="175"/>
      <c r="DE72" s="175"/>
      <c r="DF72" s="175"/>
      <c r="DG72" s="175"/>
      <c r="DH72" s="175"/>
      <c r="DI72" s="175"/>
      <c r="DJ72" s="175"/>
      <c r="DK72" s="175"/>
    </row>
    <row r="73" spans="1:115" s="119" customFormat="1" ht="12">
      <c r="A73" s="120"/>
      <c r="B73" s="120"/>
      <c r="C73" s="120"/>
      <c r="D73" s="120"/>
      <c r="E73" s="120"/>
      <c r="F73" s="120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20"/>
      <c r="AD73" s="120"/>
      <c r="AE73" s="120"/>
      <c r="AF73" s="120"/>
      <c r="AG73" s="120"/>
      <c r="AH73" s="120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20"/>
      <c r="BG73" s="120"/>
      <c r="BH73" s="120"/>
      <c r="BI73" s="120"/>
      <c r="BJ73" s="120"/>
      <c r="BK73" s="120"/>
      <c r="BU73" s="175"/>
      <c r="BV73" s="175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/>
      <c r="CI73" s="120"/>
      <c r="CJ73" s="120"/>
      <c r="CK73" s="120"/>
      <c r="CL73" s="120"/>
      <c r="CM73" s="120"/>
      <c r="CN73" s="120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/>
      <c r="DH73" s="175"/>
      <c r="DI73" s="175"/>
      <c r="DJ73" s="175"/>
      <c r="DK73" s="175"/>
    </row>
    <row r="74" spans="1:115" s="119" customFormat="1" ht="12">
      <c r="A74" s="120"/>
      <c r="B74" s="120"/>
      <c r="C74" s="120"/>
      <c r="D74" s="120"/>
      <c r="E74" s="120"/>
      <c r="F74" s="120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20"/>
      <c r="AD74" s="120"/>
      <c r="AE74" s="120"/>
      <c r="AF74" s="120"/>
      <c r="AG74" s="120"/>
      <c r="AH74" s="120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20"/>
      <c r="BG74" s="120"/>
      <c r="BH74" s="120"/>
      <c r="BI74" s="120"/>
      <c r="BJ74" s="120"/>
      <c r="BK74" s="120"/>
      <c r="BU74" s="175"/>
      <c r="BV74" s="175"/>
      <c r="BW74" s="175"/>
      <c r="BX74" s="175"/>
      <c r="BY74" s="175"/>
      <c r="BZ74" s="175"/>
      <c r="CA74" s="175"/>
      <c r="CB74" s="175"/>
      <c r="CC74" s="175"/>
      <c r="CD74" s="175"/>
      <c r="CE74" s="175"/>
      <c r="CF74" s="175"/>
      <c r="CG74" s="175"/>
      <c r="CH74" s="175"/>
      <c r="CI74" s="120"/>
      <c r="CJ74" s="120"/>
      <c r="CK74" s="120"/>
      <c r="CL74" s="120"/>
      <c r="CM74" s="120"/>
      <c r="CN74" s="120"/>
      <c r="CX74" s="175"/>
      <c r="CY74" s="175"/>
      <c r="CZ74" s="175"/>
      <c r="DA74" s="175"/>
      <c r="DB74" s="175"/>
      <c r="DC74" s="175"/>
      <c r="DD74" s="175"/>
      <c r="DE74" s="175"/>
      <c r="DF74" s="175"/>
      <c r="DG74" s="175"/>
      <c r="DH74" s="175"/>
      <c r="DI74" s="175"/>
      <c r="DJ74" s="175"/>
      <c r="DK74" s="175"/>
    </row>
    <row r="75" spans="1:115" s="119" customFormat="1" ht="12">
      <c r="A75" s="120"/>
      <c r="B75" s="120"/>
      <c r="C75" s="120"/>
      <c r="D75" s="120"/>
      <c r="E75" s="120"/>
      <c r="F75" s="120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20"/>
      <c r="AD75" s="120"/>
      <c r="AE75" s="120"/>
      <c r="AF75" s="120"/>
      <c r="AG75" s="120"/>
      <c r="AH75" s="120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20"/>
      <c r="BG75" s="120"/>
      <c r="BH75" s="120"/>
      <c r="BI75" s="120"/>
      <c r="BJ75" s="120"/>
      <c r="BK75" s="120"/>
      <c r="BU75" s="175"/>
      <c r="BV75" s="175"/>
      <c r="BW75" s="175"/>
      <c r="BX75" s="175"/>
      <c r="BY75" s="175"/>
      <c r="BZ75" s="175"/>
      <c r="CA75" s="175"/>
      <c r="CB75" s="175"/>
      <c r="CC75" s="175"/>
      <c r="CD75" s="175"/>
      <c r="CE75" s="175"/>
      <c r="CF75" s="175"/>
      <c r="CG75" s="175"/>
      <c r="CH75" s="175"/>
      <c r="CI75" s="120"/>
      <c r="CJ75" s="120"/>
      <c r="CK75" s="120"/>
      <c r="CL75" s="120"/>
      <c r="CM75" s="120"/>
      <c r="CN75" s="120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</row>
    <row r="76" spans="1:115" s="119" customFormat="1" ht="12">
      <c r="A76" s="208"/>
      <c r="B76" s="208"/>
      <c r="C76" s="208"/>
      <c r="D76" s="208"/>
      <c r="E76" s="208"/>
      <c r="F76" s="208"/>
      <c r="G76" s="175"/>
      <c r="H76" s="175"/>
      <c r="I76" s="175"/>
      <c r="J76" s="175"/>
      <c r="K76" s="175"/>
      <c r="L76" s="175"/>
      <c r="M76" s="175"/>
      <c r="N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208"/>
      <c r="AD76" s="208"/>
      <c r="AE76" s="208"/>
      <c r="AF76" s="208"/>
      <c r="AG76" s="208"/>
      <c r="AH76" s="208"/>
      <c r="AI76" s="175"/>
      <c r="AJ76" s="175"/>
      <c r="AK76" s="175"/>
      <c r="AL76" s="175"/>
      <c r="AM76" s="175"/>
      <c r="AN76" s="175"/>
      <c r="AO76" s="175"/>
      <c r="AP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208"/>
      <c r="BG76" s="208"/>
      <c r="BH76" s="208"/>
      <c r="BI76" s="208"/>
      <c r="BJ76" s="208"/>
      <c r="BK76" s="208"/>
      <c r="BL76" s="175"/>
      <c r="BM76" s="175"/>
      <c r="BN76" s="175"/>
      <c r="BO76" s="175"/>
      <c r="BP76" s="175"/>
      <c r="BQ76" s="175"/>
      <c r="BR76" s="175"/>
      <c r="BS76" s="175"/>
      <c r="BU76" s="175"/>
      <c r="BV76" s="175"/>
      <c r="BW76" s="175"/>
      <c r="BX76" s="175"/>
      <c r="BY76" s="175"/>
      <c r="BZ76" s="175"/>
      <c r="CA76" s="175"/>
      <c r="CB76" s="175"/>
      <c r="CC76" s="175"/>
      <c r="CD76" s="175"/>
      <c r="CE76" s="175"/>
      <c r="CF76" s="175"/>
      <c r="CG76" s="175"/>
      <c r="CH76" s="175"/>
      <c r="CI76" s="208"/>
      <c r="CJ76" s="208"/>
      <c r="CK76" s="208"/>
      <c r="CL76" s="208"/>
      <c r="CM76" s="208"/>
      <c r="CN76" s="208"/>
      <c r="CO76" s="175"/>
      <c r="CP76" s="175"/>
      <c r="CQ76" s="175"/>
      <c r="CR76" s="175"/>
      <c r="CS76" s="175"/>
      <c r="CT76" s="175"/>
      <c r="CU76" s="175"/>
      <c r="CV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</row>
    <row r="77" spans="1:115" s="119" customFormat="1" ht="12">
      <c r="A77" s="120"/>
      <c r="B77" s="120"/>
      <c r="C77" s="120"/>
      <c r="D77" s="120"/>
      <c r="E77" s="120"/>
      <c r="F77" s="120"/>
      <c r="AC77" s="120"/>
      <c r="AD77" s="120"/>
      <c r="AE77" s="120"/>
      <c r="AF77" s="120"/>
      <c r="AG77" s="120"/>
      <c r="AH77" s="120"/>
      <c r="BF77" s="120"/>
      <c r="BG77" s="120"/>
      <c r="BH77" s="120"/>
      <c r="BI77" s="120"/>
      <c r="BJ77" s="120"/>
      <c r="BK77" s="120"/>
      <c r="CI77" s="120"/>
      <c r="CJ77" s="120"/>
      <c r="CK77" s="120"/>
      <c r="CL77" s="120"/>
      <c r="CM77" s="120"/>
      <c r="CN77" s="120"/>
    </row>
    <row r="78" spans="1:115" s="119" customFormat="1" ht="12">
      <c r="A78" s="120"/>
      <c r="B78" s="120"/>
      <c r="C78" s="120"/>
      <c r="D78" s="120"/>
      <c r="E78" s="120"/>
      <c r="F78" s="120"/>
      <c r="AC78" s="120"/>
      <c r="AD78" s="120"/>
      <c r="AE78" s="120"/>
      <c r="AF78" s="120"/>
      <c r="AG78" s="120"/>
      <c r="AH78" s="120"/>
      <c r="BF78" s="120"/>
      <c r="BG78" s="120"/>
      <c r="BH78" s="120"/>
      <c r="BI78" s="120"/>
      <c r="BJ78" s="120"/>
      <c r="BK78" s="120"/>
      <c r="CI78" s="120"/>
      <c r="CJ78" s="120"/>
      <c r="CK78" s="120"/>
      <c r="CL78" s="120"/>
      <c r="CM78" s="120"/>
      <c r="CN78" s="120"/>
    </row>
    <row r="79" spans="1:115" s="119" customFormat="1" ht="12">
      <c r="A79" s="120"/>
      <c r="B79" s="120"/>
      <c r="C79" s="120"/>
      <c r="D79" s="120"/>
      <c r="E79" s="120"/>
      <c r="F79" s="120"/>
      <c r="AC79" s="120"/>
      <c r="AD79" s="120"/>
      <c r="AE79" s="120"/>
      <c r="AF79" s="120"/>
      <c r="AG79" s="120"/>
      <c r="AH79" s="120"/>
      <c r="BF79" s="120"/>
      <c r="BG79" s="120"/>
      <c r="BH79" s="120"/>
      <c r="BI79" s="120"/>
      <c r="BJ79" s="120"/>
      <c r="BK79" s="120"/>
      <c r="CI79" s="120"/>
      <c r="CJ79" s="120"/>
      <c r="CK79" s="120"/>
      <c r="CL79" s="120"/>
      <c r="CM79" s="120"/>
      <c r="CN79" s="120"/>
    </row>
    <row r="80" spans="1:115" s="119" customFormat="1" ht="12">
      <c r="A80" s="120"/>
      <c r="B80" s="120"/>
      <c r="C80" s="120"/>
      <c r="D80" s="120"/>
      <c r="E80" s="120"/>
      <c r="F80" s="120"/>
      <c r="AC80" s="120"/>
      <c r="AD80" s="120"/>
      <c r="AE80" s="120"/>
      <c r="AF80" s="120"/>
      <c r="AG80" s="120"/>
      <c r="AH80" s="120"/>
      <c r="BF80" s="120"/>
      <c r="BG80" s="120"/>
      <c r="BH80" s="120"/>
      <c r="BI80" s="120"/>
      <c r="BJ80" s="120"/>
      <c r="BK80" s="120"/>
      <c r="CI80" s="120"/>
      <c r="CJ80" s="120"/>
      <c r="CK80" s="120"/>
      <c r="CL80" s="120"/>
      <c r="CM80" s="120"/>
      <c r="CN80" s="120"/>
    </row>
    <row r="81" spans="1:92" s="119" customFormat="1" ht="12">
      <c r="A81" s="120"/>
      <c r="B81" s="120"/>
      <c r="C81" s="120"/>
      <c r="D81" s="120"/>
      <c r="E81" s="120"/>
      <c r="F81" s="120"/>
      <c r="AC81" s="120"/>
      <c r="AD81" s="120"/>
      <c r="AE81" s="120"/>
      <c r="AF81" s="120"/>
      <c r="AG81" s="120"/>
      <c r="AH81" s="120"/>
      <c r="BF81" s="120"/>
      <c r="BG81" s="120"/>
      <c r="BH81" s="120"/>
      <c r="BI81" s="120"/>
      <c r="BJ81" s="120"/>
      <c r="BK81" s="120"/>
      <c r="CI81" s="120"/>
      <c r="CJ81" s="120"/>
      <c r="CK81" s="120"/>
      <c r="CL81" s="120"/>
      <c r="CM81" s="120"/>
      <c r="CN81" s="120"/>
    </row>
    <row r="82" spans="1:92" s="119" customFormat="1" ht="12">
      <c r="A82" s="120"/>
      <c r="B82" s="120"/>
      <c r="C82" s="120"/>
      <c r="D82" s="120"/>
      <c r="E82" s="120"/>
      <c r="F82" s="120"/>
      <c r="AC82" s="120"/>
      <c r="AD82" s="120"/>
      <c r="AE82" s="120"/>
      <c r="AF82" s="120"/>
      <c r="AG82" s="120"/>
      <c r="AH82" s="120"/>
      <c r="BF82" s="120"/>
      <c r="BG82" s="120"/>
      <c r="BH82" s="120"/>
      <c r="BI82" s="120"/>
      <c r="BJ82" s="120"/>
      <c r="BK82" s="120"/>
      <c r="CI82" s="120"/>
      <c r="CJ82" s="120"/>
      <c r="CK82" s="120"/>
      <c r="CL82" s="120"/>
      <c r="CM82" s="120"/>
      <c r="CN82" s="120"/>
    </row>
    <row r="83" spans="1:92" s="119" customFormat="1" ht="12">
      <c r="A83" s="120"/>
      <c r="B83" s="120"/>
      <c r="C83" s="120"/>
      <c r="D83" s="120"/>
      <c r="E83" s="120"/>
      <c r="F83" s="120"/>
      <c r="AC83" s="120"/>
      <c r="AD83" s="120"/>
      <c r="AE83" s="120"/>
      <c r="AF83" s="120"/>
      <c r="AG83" s="120"/>
      <c r="AH83" s="120"/>
      <c r="BF83" s="120"/>
      <c r="BG83" s="120"/>
      <c r="BH83" s="120"/>
      <c r="BI83" s="120"/>
      <c r="BJ83" s="120"/>
      <c r="BK83" s="120"/>
      <c r="CI83" s="120"/>
      <c r="CJ83" s="120"/>
      <c r="CK83" s="120"/>
      <c r="CL83" s="120"/>
      <c r="CM83" s="120"/>
      <c r="CN83" s="120"/>
    </row>
    <row r="84" spans="1:92" s="119" customFormat="1" ht="12">
      <c r="A84" s="120"/>
      <c r="B84" s="120"/>
      <c r="C84" s="120"/>
      <c r="D84" s="120"/>
      <c r="E84" s="120"/>
      <c r="F84" s="120"/>
      <c r="AC84" s="120"/>
      <c r="AD84" s="120"/>
      <c r="AE84" s="120"/>
      <c r="AF84" s="120"/>
      <c r="AG84" s="120"/>
      <c r="AH84" s="120"/>
      <c r="BF84" s="120"/>
      <c r="BG84" s="120"/>
      <c r="BH84" s="120"/>
      <c r="BI84" s="120"/>
      <c r="BJ84" s="120"/>
      <c r="BK84" s="120"/>
      <c r="CI84" s="120"/>
      <c r="CJ84" s="120"/>
      <c r="CK84" s="120"/>
      <c r="CL84" s="120"/>
      <c r="CM84" s="120"/>
      <c r="CN84" s="120"/>
    </row>
    <row r="85" spans="1:92" s="119" customFormat="1" ht="12">
      <c r="A85" s="120"/>
      <c r="B85" s="120"/>
      <c r="C85" s="120"/>
      <c r="D85" s="120"/>
      <c r="E85" s="120"/>
      <c r="F85" s="120"/>
      <c r="AC85" s="120"/>
      <c r="AD85" s="120"/>
      <c r="AE85" s="120"/>
      <c r="AF85" s="120"/>
      <c r="AG85" s="120"/>
      <c r="AH85" s="120"/>
      <c r="BF85" s="120"/>
      <c r="BG85" s="120"/>
      <c r="BH85" s="120"/>
      <c r="BI85" s="120"/>
      <c r="BJ85" s="120"/>
      <c r="BK85" s="120"/>
      <c r="CI85" s="120"/>
      <c r="CJ85" s="120"/>
      <c r="CK85" s="120"/>
      <c r="CL85" s="120"/>
      <c r="CM85" s="120"/>
      <c r="CN85" s="120"/>
    </row>
    <row r="86" spans="1:92" s="119" customFormat="1" ht="12">
      <c r="A86" s="120"/>
      <c r="B86" s="120"/>
      <c r="C86" s="120"/>
      <c r="D86" s="120"/>
      <c r="E86" s="120"/>
      <c r="F86" s="120"/>
      <c r="AC86" s="120"/>
      <c r="AD86" s="120"/>
      <c r="AE86" s="120"/>
      <c r="AF86" s="120"/>
      <c r="AG86" s="120"/>
      <c r="AH86" s="120"/>
      <c r="BF86" s="120"/>
      <c r="BG86" s="120"/>
      <c r="BH86" s="120"/>
      <c r="BI86" s="120"/>
      <c r="BJ86" s="120"/>
      <c r="BK86" s="120"/>
      <c r="CI86" s="120"/>
      <c r="CJ86" s="120"/>
      <c r="CK86" s="120"/>
      <c r="CL86" s="120"/>
      <c r="CM86" s="120"/>
      <c r="CN86" s="120"/>
    </row>
    <row r="87" spans="1:92" s="119" customFormat="1" ht="12">
      <c r="A87" s="120"/>
      <c r="B87" s="120"/>
      <c r="C87" s="120"/>
      <c r="D87" s="120"/>
      <c r="E87" s="120"/>
      <c r="F87" s="120"/>
      <c r="AC87" s="120"/>
      <c r="AD87" s="120"/>
      <c r="AE87" s="120"/>
      <c r="AF87" s="120"/>
      <c r="AG87" s="120"/>
      <c r="AH87" s="120"/>
      <c r="BF87" s="120"/>
      <c r="BG87" s="120"/>
      <c r="BH87" s="120"/>
      <c r="BI87" s="120"/>
      <c r="BJ87" s="120"/>
      <c r="BK87" s="120"/>
      <c r="CI87" s="120"/>
      <c r="CJ87" s="120"/>
      <c r="CK87" s="120"/>
      <c r="CL87" s="120"/>
      <c r="CM87" s="120"/>
      <c r="CN87" s="120"/>
    </row>
    <row r="88" spans="1:92" s="119" customFormat="1" ht="12">
      <c r="A88" s="120"/>
      <c r="B88" s="120"/>
      <c r="C88" s="120"/>
      <c r="D88" s="120"/>
      <c r="E88" s="120"/>
      <c r="F88" s="120"/>
      <c r="AC88" s="120"/>
      <c r="AD88" s="120"/>
      <c r="AE88" s="120"/>
      <c r="AF88" s="120"/>
      <c r="AG88" s="120"/>
      <c r="AH88" s="120"/>
      <c r="BF88" s="120"/>
      <c r="BG88" s="120"/>
      <c r="BH88" s="120"/>
      <c r="BI88" s="120"/>
      <c r="BJ88" s="120"/>
      <c r="BK88" s="120"/>
      <c r="CI88" s="120"/>
      <c r="CJ88" s="120"/>
      <c r="CK88" s="120"/>
      <c r="CL88" s="120"/>
      <c r="CM88" s="120"/>
      <c r="CN88" s="120"/>
    </row>
    <row r="89" spans="1:92" s="119" customFormat="1" ht="12">
      <c r="A89" s="120"/>
      <c r="B89" s="120"/>
      <c r="C89" s="120"/>
      <c r="D89" s="120"/>
      <c r="E89" s="120"/>
      <c r="F89" s="120"/>
      <c r="AC89" s="120"/>
      <c r="AD89" s="120"/>
      <c r="AE89" s="120"/>
      <c r="AF89" s="120"/>
      <c r="AG89" s="120"/>
      <c r="AH89" s="120"/>
      <c r="BF89" s="120"/>
      <c r="BG89" s="120"/>
      <c r="BH89" s="120"/>
      <c r="BI89" s="120"/>
      <c r="BJ89" s="120"/>
      <c r="BK89" s="120"/>
      <c r="CI89" s="120"/>
      <c r="CJ89" s="120"/>
      <c r="CK89" s="120"/>
      <c r="CL89" s="120"/>
      <c r="CM89" s="120"/>
      <c r="CN89" s="120"/>
    </row>
    <row r="90" spans="1:92" s="119" customFormat="1" ht="12">
      <c r="A90" s="120"/>
      <c r="B90" s="120"/>
      <c r="C90" s="120"/>
      <c r="D90" s="120"/>
      <c r="E90" s="120"/>
      <c r="F90" s="120"/>
      <c r="AC90" s="120"/>
      <c r="AD90" s="120"/>
      <c r="AE90" s="120"/>
      <c r="AF90" s="120"/>
      <c r="AG90" s="120"/>
      <c r="AH90" s="120"/>
      <c r="BF90" s="120"/>
      <c r="BG90" s="120"/>
      <c r="BH90" s="120"/>
      <c r="BI90" s="120"/>
      <c r="BJ90" s="120"/>
      <c r="BK90" s="120"/>
      <c r="CI90" s="120"/>
      <c r="CJ90" s="120"/>
      <c r="CK90" s="120"/>
      <c r="CL90" s="120"/>
      <c r="CM90" s="120"/>
      <c r="CN90" s="120"/>
    </row>
    <row r="91" spans="1:92" s="119" customFormat="1" ht="12">
      <c r="A91" s="120"/>
      <c r="B91" s="120"/>
      <c r="C91" s="120"/>
      <c r="D91" s="120"/>
      <c r="E91" s="120"/>
      <c r="F91" s="120"/>
      <c r="AC91" s="120"/>
      <c r="AD91" s="120"/>
      <c r="AE91" s="120"/>
      <c r="AF91" s="120"/>
      <c r="AG91" s="120"/>
      <c r="AH91" s="120"/>
      <c r="BF91" s="120"/>
      <c r="BG91" s="120"/>
      <c r="BH91" s="120"/>
      <c r="BI91" s="120"/>
      <c r="BJ91" s="120"/>
      <c r="BK91" s="120"/>
      <c r="CI91" s="120"/>
      <c r="CJ91" s="120"/>
      <c r="CK91" s="120"/>
      <c r="CL91" s="120"/>
      <c r="CM91" s="120"/>
      <c r="CN91" s="120"/>
    </row>
    <row r="92" spans="1:92" s="119" customFormat="1" ht="12">
      <c r="A92" s="120"/>
      <c r="B92" s="120"/>
      <c r="C92" s="120"/>
      <c r="D92" s="120"/>
      <c r="E92" s="120"/>
      <c r="F92" s="120"/>
      <c r="AC92" s="120"/>
      <c r="AD92" s="120"/>
      <c r="AE92" s="120"/>
      <c r="AF92" s="120"/>
      <c r="AG92" s="120"/>
      <c r="AH92" s="120"/>
      <c r="BF92" s="120"/>
      <c r="BG92" s="120"/>
      <c r="BH92" s="120"/>
      <c r="BI92" s="120"/>
      <c r="BJ92" s="120"/>
      <c r="BK92" s="120"/>
      <c r="CI92" s="120"/>
      <c r="CJ92" s="120"/>
      <c r="CK92" s="120"/>
      <c r="CL92" s="120"/>
      <c r="CM92" s="120"/>
      <c r="CN92" s="120"/>
    </row>
    <row r="93" spans="1:92" s="119" customFormat="1" ht="12">
      <c r="A93" s="120"/>
      <c r="B93" s="120"/>
      <c r="C93" s="120"/>
      <c r="D93" s="120"/>
      <c r="E93" s="120"/>
      <c r="F93" s="120"/>
      <c r="AC93" s="120"/>
      <c r="AD93" s="120"/>
      <c r="AE93" s="120"/>
      <c r="AF93" s="120"/>
      <c r="AG93" s="120"/>
      <c r="AH93" s="120"/>
      <c r="BF93" s="120"/>
      <c r="BG93" s="120"/>
      <c r="BH93" s="120"/>
      <c r="BI93" s="120"/>
      <c r="BJ93" s="120"/>
      <c r="BK93" s="120"/>
      <c r="CI93" s="120"/>
      <c r="CJ93" s="120"/>
      <c r="CK93" s="120"/>
      <c r="CL93" s="120"/>
      <c r="CM93" s="120"/>
      <c r="CN93" s="120"/>
    </row>
    <row r="94" spans="1:92" s="119" customFormat="1" ht="12">
      <c r="A94" s="120"/>
      <c r="B94" s="120"/>
      <c r="C94" s="120"/>
      <c r="D94" s="120"/>
      <c r="E94" s="120"/>
      <c r="F94" s="120"/>
      <c r="AC94" s="120"/>
      <c r="AD94" s="120"/>
      <c r="AE94" s="120"/>
      <c r="AF94" s="120"/>
      <c r="AG94" s="120"/>
      <c r="AH94" s="120"/>
      <c r="BF94" s="120"/>
      <c r="BG94" s="120"/>
      <c r="BH94" s="120"/>
      <c r="BI94" s="120"/>
      <c r="BJ94" s="120"/>
      <c r="BK94" s="120"/>
      <c r="CI94" s="120"/>
      <c r="CJ94" s="120"/>
      <c r="CK94" s="120"/>
      <c r="CL94" s="120"/>
      <c r="CM94" s="120"/>
      <c r="CN94" s="120"/>
    </row>
    <row r="95" spans="1:92" s="119" customFormat="1" ht="12">
      <c r="A95" s="120"/>
      <c r="B95" s="120"/>
      <c r="C95" s="120"/>
      <c r="D95" s="120"/>
      <c r="E95" s="120"/>
      <c r="F95" s="120"/>
      <c r="AC95" s="120"/>
      <c r="AD95" s="120"/>
      <c r="AE95" s="120"/>
      <c r="AF95" s="120"/>
      <c r="AG95" s="120"/>
      <c r="AH95" s="120"/>
      <c r="BF95" s="120"/>
      <c r="BG95" s="120"/>
      <c r="BH95" s="120"/>
      <c r="BI95" s="120"/>
      <c r="BJ95" s="120"/>
      <c r="BK95" s="120"/>
      <c r="CI95" s="120"/>
      <c r="CJ95" s="120"/>
      <c r="CK95" s="120"/>
      <c r="CL95" s="120"/>
      <c r="CM95" s="120"/>
      <c r="CN95" s="120"/>
    </row>
    <row r="96" spans="1:92" s="119" customFormat="1" ht="12">
      <c r="A96" s="120"/>
      <c r="B96" s="120"/>
      <c r="C96" s="120"/>
      <c r="D96" s="120"/>
      <c r="E96" s="120"/>
      <c r="F96" s="120"/>
      <c r="AC96" s="120"/>
      <c r="AD96" s="120"/>
      <c r="AE96" s="120"/>
      <c r="AF96" s="120"/>
      <c r="AG96" s="120"/>
      <c r="AH96" s="120"/>
      <c r="BF96" s="120"/>
      <c r="BG96" s="120"/>
      <c r="BH96" s="120"/>
      <c r="BI96" s="120"/>
      <c r="BJ96" s="120"/>
      <c r="BK96" s="120"/>
      <c r="CI96" s="120"/>
      <c r="CJ96" s="120"/>
      <c r="CK96" s="120"/>
      <c r="CL96" s="120"/>
      <c r="CM96" s="120"/>
      <c r="CN96" s="120"/>
    </row>
    <row r="97" spans="1:92" s="119" customFormat="1" ht="12">
      <c r="A97" s="120"/>
      <c r="B97" s="120"/>
      <c r="C97" s="120"/>
      <c r="D97" s="120"/>
      <c r="E97" s="120"/>
      <c r="F97" s="120"/>
      <c r="AC97" s="120"/>
      <c r="AD97" s="120"/>
      <c r="AE97" s="120"/>
      <c r="AF97" s="120"/>
      <c r="AG97" s="120"/>
      <c r="AH97" s="120"/>
      <c r="BF97" s="120"/>
      <c r="BG97" s="120"/>
      <c r="BH97" s="120"/>
      <c r="BI97" s="120"/>
      <c r="BJ97" s="120"/>
      <c r="BK97" s="120"/>
      <c r="CI97" s="120"/>
      <c r="CJ97" s="120"/>
      <c r="CK97" s="120"/>
      <c r="CL97" s="120"/>
      <c r="CM97" s="120"/>
      <c r="CN97" s="120"/>
    </row>
    <row r="98" spans="1:92" s="119" customFormat="1" ht="12">
      <c r="A98" s="120"/>
      <c r="B98" s="120"/>
      <c r="C98" s="120"/>
      <c r="D98" s="120"/>
      <c r="E98" s="120"/>
      <c r="F98" s="120"/>
      <c r="AC98" s="120"/>
      <c r="AD98" s="120"/>
      <c r="AE98" s="120"/>
      <c r="AF98" s="120"/>
      <c r="AG98" s="120"/>
      <c r="AH98" s="120"/>
      <c r="BF98" s="120"/>
      <c r="BG98" s="120"/>
      <c r="BH98" s="120"/>
      <c r="BI98" s="120"/>
      <c r="BJ98" s="120"/>
      <c r="BK98" s="120"/>
      <c r="CI98" s="120"/>
      <c r="CJ98" s="120"/>
      <c r="CK98" s="120"/>
      <c r="CL98" s="120"/>
      <c r="CM98" s="120"/>
      <c r="CN98" s="120"/>
    </row>
    <row r="99" spans="1:92" s="119" customFormat="1" ht="12">
      <c r="A99" s="120"/>
      <c r="B99" s="120"/>
      <c r="C99" s="120"/>
      <c r="D99" s="120"/>
      <c r="E99" s="120"/>
      <c r="F99" s="120"/>
      <c r="AC99" s="120"/>
      <c r="AD99" s="120"/>
      <c r="AE99" s="120"/>
      <c r="AF99" s="120"/>
      <c r="AG99" s="120"/>
      <c r="AH99" s="120"/>
      <c r="BF99" s="120"/>
      <c r="BG99" s="120"/>
      <c r="BH99" s="120"/>
      <c r="BI99" s="120"/>
      <c r="BJ99" s="120"/>
      <c r="BK99" s="120"/>
      <c r="CI99" s="120"/>
      <c r="CJ99" s="120"/>
      <c r="CK99" s="120"/>
      <c r="CL99" s="120"/>
      <c r="CM99" s="120"/>
      <c r="CN99" s="120"/>
    </row>
    <row r="100" spans="1:92" s="119" customFormat="1" ht="12">
      <c r="A100" s="120"/>
      <c r="B100" s="120"/>
      <c r="C100" s="120"/>
      <c r="D100" s="120"/>
      <c r="E100" s="120"/>
      <c r="F100" s="120"/>
      <c r="AC100" s="120"/>
      <c r="AD100" s="120"/>
      <c r="AE100" s="120"/>
      <c r="AF100" s="120"/>
      <c r="AG100" s="120"/>
      <c r="AH100" s="120"/>
      <c r="BF100" s="120"/>
      <c r="BG100" s="120"/>
      <c r="BH100" s="120"/>
      <c r="BI100" s="120"/>
      <c r="BJ100" s="120"/>
      <c r="BK100" s="120"/>
      <c r="CI100" s="120"/>
      <c r="CJ100" s="120"/>
      <c r="CK100" s="120"/>
      <c r="CL100" s="120"/>
      <c r="CM100" s="120"/>
      <c r="CN100" s="120"/>
    </row>
    <row r="101" spans="1:92" s="119" customFormat="1" ht="12">
      <c r="A101" s="120"/>
      <c r="B101" s="120"/>
      <c r="C101" s="120"/>
      <c r="D101" s="120"/>
      <c r="E101" s="120"/>
      <c r="F101" s="120"/>
      <c r="AC101" s="120"/>
      <c r="AD101" s="120"/>
      <c r="AE101" s="120"/>
      <c r="AF101" s="120"/>
      <c r="AG101" s="120"/>
      <c r="AH101" s="120"/>
      <c r="BF101" s="120"/>
      <c r="BG101" s="120"/>
      <c r="BH101" s="120"/>
      <c r="BI101" s="120"/>
      <c r="BJ101" s="120"/>
      <c r="BK101" s="120"/>
      <c r="CI101" s="120"/>
      <c r="CJ101" s="120"/>
      <c r="CK101" s="120"/>
      <c r="CL101" s="120"/>
      <c r="CM101" s="120"/>
      <c r="CN101" s="120"/>
    </row>
    <row r="102" spans="1:92" s="119" customFormat="1" ht="12">
      <c r="A102" s="120"/>
      <c r="B102" s="120"/>
      <c r="C102" s="120"/>
      <c r="D102" s="120"/>
      <c r="E102" s="120"/>
      <c r="F102" s="120"/>
      <c r="AC102" s="120"/>
      <c r="AD102" s="120"/>
      <c r="AE102" s="120"/>
      <c r="AF102" s="120"/>
      <c r="AG102" s="120"/>
      <c r="AH102" s="120"/>
      <c r="BF102" s="120"/>
      <c r="BG102" s="120"/>
      <c r="BH102" s="120"/>
      <c r="BI102" s="120"/>
      <c r="BJ102" s="120"/>
      <c r="BK102" s="120"/>
      <c r="CI102" s="120"/>
      <c r="CJ102" s="120"/>
      <c r="CK102" s="120"/>
      <c r="CL102" s="120"/>
      <c r="CM102" s="120"/>
      <c r="CN102" s="120"/>
    </row>
    <row r="103" spans="1:92" s="119" customFormat="1" ht="12">
      <c r="A103" s="120"/>
      <c r="B103" s="120"/>
      <c r="C103" s="120"/>
      <c r="D103" s="120"/>
      <c r="E103" s="120"/>
      <c r="F103" s="120"/>
      <c r="AC103" s="120"/>
      <c r="AD103" s="120"/>
      <c r="AE103" s="120"/>
      <c r="AF103" s="120"/>
      <c r="AG103" s="120"/>
      <c r="AH103" s="120"/>
      <c r="BF103" s="120"/>
      <c r="BG103" s="120"/>
      <c r="BH103" s="120"/>
      <c r="BI103" s="120"/>
      <c r="BJ103" s="120"/>
      <c r="BK103" s="120"/>
      <c r="CI103" s="120"/>
      <c r="CJ103" s="120"/>
      <c r="CK103" s="120"/>
      <c r="CL103" s="120"/>
      <c r="CM103" s="120"/>
      <c r="CN103" s="120"/>
    </row>
    <row r="104" spans="1:92" s="119" customFormat="1" ht="12">
      <c r="A104" s="120"/>
      <c r="B104" s="120"/>
      <c r="C104" s="120"/>
      <c r="D104" s="120"/>
      <c r="E104" s="120"/>
      <c r="F104" s="120"/>
      <c r="AC104" s="120"/>
      <c r="AD104" s="120"/>
      <c r="AE104" s="120"/>
      <c r="AF104" s="120"/>
      <c r="AG104" s="120"/>
      <c r="AH104" s="120"/>
      <c r="BF104" s="120"/>
      <c r="BG104" s="120"/>
      <c r="BH104" s="120"/>
      <c r="BI104" s="120"/>
      <c r="BJ104" s="120"/>
      <c r="BK104" s="120"/>
      <c r="CI104" s="120"/>
      <c r="CJ104" s="120"/>
      <c r="CK104" s="120"/>
      <c r="CL104" s="120"/>
      <c r="CM104" s="120"/>
      <c r="CN104" s="120"/>
    </row>
    <row r="105" spans="1:92" s="119" customFormat="1" ht="12">
      <c r="A105" s="120"/>
      <c r="B105" s="120"/>
      <c r="C105" s="120"/>
      <c r="D105" s="120"/>
      <c r="E105" s="120"/>
      <c r="F105" s="120"/>
      <c r="AC105" s="120"/>
      <c r="AD105" s="120"/>
      <c r="AE105" s="120"/>
      <c r="AF105" s="120"/>
      <c r="AG105" s="120"/>
      <c r="AH105" s="120"/>
      <c r="BF105" s="120"/>
      <c r="BG105" s="120"/>
      <c r="BH105" s="120"/>
      <c r="BI105" s="120"/>
      <c r="BJ105" s="120"/>
      <c r="BK105" s="120"/>
      <c r="CI105" s="120"/>
      <c r="CJ105" s="120"/>
      <c r="CK105" s="120"/>
      <c r="CL105" s="120"/>
      <c r="CM105" s="120"/>
      <c r="CN105" s="120"/>
    </row>
    <row r="106" spans="1:92" s="119" customFormat="1" ht="12">
      <c r="A106" s="120"/>
      <c r="B106" s="120"/>
      <c r="C106" s="120"/>
      <c r="D106" s="120"/>
      <c r="E106" s="120"/>
      <c r="F106" s="120"/>
      <c r="AC106" s="120"/>
      <c r="AD106" s="120"/>
      <c r="AE106" s="120"/>
      <c r="AF106" s="120"/>
      <c r="AG106" s="120"/>
      <c r="AH106" s="120"/>
      <c r="BF106" s="120"/>
      <c r="BG106" s="120"/>
      <c r="BH106" s="120"/>
      <c r="BI106" s="120"/>
      <c r="BJ106" s="120"/>
      <c r="BK106" s="120"/>
      <c r="CI106" s="120"/>
      <c r="CJ106" s="120"/>
      <c r="CK106" s="120"/>
      <c r="CL106" s="120"/>
      <c r="CM106" s="120"/>
      <c r="CN106" s="120"/>
    </row>
    <row r="107" spans="1:92" s="119" customFormat="1" ht="12">
      <c r="A107" s="120"/>
      <c r="B107" s="120"/>
      <c r="C107" s="120"/>
      <c r="D107" s="120"/>
      <c r="E107" s="120"/>
      <c r="F107" s="120"/>
      <c r="AC107" s="120"/>
      <c r="AD107" s="120"/>
      <c r="AE107" s="120"/>
      <c r="AF107" s="120"/>
      <c r="AG107" s="120"/>
      <c r="AH107" s="120"/>
      <c r="BF107" s="120"/>
      <c r="BG107" s="120"/>
      <c r="BH107" s="120"/>
      <c r="BI107" s="120"/>
      <c r="BJ107" s="120"/>
      <c r="BK107" s="120"/>
      <c r="CI107" s="120"/>
      <c r="CJ107" s="120"/>
      <c r="CK107" s="120"/>
      <c r="CL107" s="120"/>
      <c r="CM107" s="120"/>
      <c r="CN107" s="120"/>
    </row>
    <row r="108" spans="1:92" s="119" customFormat="1" ht="12">
      <c r="A108" s="120"/>
      <c r="B108" s="120"/>
      <c r="C108" s="120"/>
      <c r="D108" s="120"/>
      <c r="E108" s="120"/>
      <c r="F108" s="120"/>
      <c r="AC108" s="120"/>
      <c r="AD108" s="120"/>
      <c r="AE108" s="120"/>
      <c r="AF108" s="120"/>
      <c r="AG108" s="120"/>
      <c r="AH108" s="120"/>
      <c r="BF108" s="120"/>
      <c r="BG108" s="120"/>
      <c r="BH108" s="120"/>
      <c r="BI108" s="120"/>
      <c r="BJ108" s="120"/>
      <c r="BK108" s="120"/>
      <c r="CI108" s="120"/>
      <c r="CJ108" s="120"/>
      <c r="CK108" s="120"/>
      <c r="CL108" s="120"/>
      <c r="CM108" s="120"/>
      <c r="CN108" s="120"/>
    </row>
    <row r="109" spans="1:92" s="119" customFormat="1" ht="12">
      <c r="A109" s="120"/>
      <c r="B109" s="120"/>
      <c r="C109" s="120"/>
      <c r="D109" s="120"/>
      <c r="E109" s="120"/>
      <c r="F109" s="120"/>
      <c r="AC109" s="120"/>
      <c r="AD109" s="120"/>
      <c r="AE109" s="120"/>
      <c r="AF109" s="120"/>
      <c r="AG109" s="120"/>
      <c r="AH109" s="120"/>
      <c r="BF109" s="120"/>
      <c r="BG109" s="120"/>
      <c r="BH109" s="120"/>
      <c r="BI109" s="120"/>
      <c r="BJ109" s="120"/>
      <c r="BK109" s="120"/>
      <c r="CI109" s="120"/>
      <c r="CJ109" s="120"/>
      <c r="CK109" s="120"/>
      <c r="CL109" s="120"/>
      <c r="CM109" s="120"/>
      <c r="CN109" s="120"/>
    </row>
    <row r="110" spans="1:92" s="119" customFormat="1" ht="12">
      <c r="A110" s="120"/>
      <c r="B110" s="120"/>
      <c r="C110" s="120"/>
      <c r="D110" s="120"/>
      <c r="E110" s="120"/>
      <c r="F110" s="120"/>
      <c r="AC110" s="120"/>
      <c r="AD110" s="120"/>
      <c r="AE110" s="120"/>
      <c r="AF110" s="120"/>
      <c r="AG110" s="120"/>
      <c r="AH110" s="120"/>
      <c r="BF110" s="120"/>
      <c r="BG110" s="120"/>
      <c r="BH110" s="120"/>
      <c r="BI110" s="120"/>
      <c r="BJ110" s="120"/>
      <c r="BK110" s="120"/>
      <c r="CI110" s="120"/>
      <c r="CJ110" s="120"/>
      <c r="CK110" s="120"/>
      <c r="CL110" s="120"/>
      <c r="CM110" s="120"/>
      <c r="CN110" s="120"/>
    </row>
    <row r="111" spans="1:92" s="119" customFormat="1" ht="12">
      <c r="A111" s="120"/>
      <c r="B111" s="120"/>
      <c r="C111" s="120"/>
      <c r="D111" s="120"/>
      <c r="E111" s="120"/>
      <c r="F111" s="120"/>
      <c r="AC111" s="120"/>
      <c r="AD111" s="120"/>
      <c r="AE111" s="120"/>
      <c r="AF111" s="120"/>
      <c r="AG111" s="120"/>
      <c r="AH111" s="120"/>
      <c r="BF111" s="120"/>
      <c r="BG111" s="120"/>
      <c r="BH111" s="120"/>
      <c r="BI111" s="120"/>
      <c r="BJ111" s="120"/>
      <c r="BK111" s="120"/>
      <c r="CI111" s="120"/>
      <c r="CJ111" s="120"/>
      <c r="CK111" s="120"/>
      <c r="CL111" s="120"/>
      <c r="CM111" s="120"/>
      <c r="CN111" s="120"/>
    </row>
    <row r="112" spans="1:92" s="119" customFormat="1" ht="12">
      <c r="A112" s="120"/>
      <c r="B112" s="120"/>
      <c r="C112" s="120"/>
      <c r="D112" s="120"/>
      <c r="E112" s="120"/>
      <c r="F112" s="120"/>
      <c r="AC112" s="120"/>
      <c r="AD112" s="120"/>
      <c r="AE112" s="120"/>
      <c r="AF112" s="120"/>
      <c r="AG112" s="120"/>
      <c r="AH112" s="120"/>
      <c r="BF112" s="120"/>
      <c r="BG112" s="120"/>
      <c r="BH112" s="120"/>
      <c r="BI112" s="120"/>
      <c r="BJ112" s="120"/>
      <c r="BK112" s="120"/>
      <c r="CI112" s="120"/>
      <c r="CJ112" s="120"/>
      <c r="CK112" s="120"/>
      <c r="CL112" s="120"/>
      <c r="CM112" s="120"/>
      <c r="CN112" s="120"/>
    </row>
    <row r="113" spans="1:92" s="119" customFormat="1" ht="12">
      <c r="A113" s="120"/>
      <c r="B113" s="120"/>
      <c r="C113" s="120"/>
      <c r="D113" s="120"/>
      <c r="E113" s="120"/>
      <c r="F113" s="120"/>
      <c r="AC113" s="120"/>
      <c r="AD113" s="120"/>
      <c r="AE113" s="120"/>
      <c r="AF113" s="120"/>
      <c r="AG113" s="120"/>
      <c r="AH113" s="120"/>
      <c r="BF113" s="120"/>
      <c r="BG113" s="120"/>
      <c r="BH113" s="120"/>
      <c r="BI113" s="120"/>
      <c r="BJ113" s="120"/>
      <c r="BK113" s="120"/>
      <c r="CI113" s="120"/>
      <c r="CJ113" s="120"/>
      <c r="CK113" s="120"/>
      <c r="CL113" s="120"/>
      <c r="CM113" s="120"/>
      <c r="CN113" s="120"/>
    </row>
    <row r="114" spans="1:92" s="119" customFormat="1" ht="12">
      <c r="A114" s="120"/>
      <c r="B114" s="120"/>
      <c r="C114" s="120"/>
      <c r="D114" s="120"/>
      <c r="E114" s="120"/>
      <c r="F114" s="120"/>
      <c r="AC114" s="120"/>
      <c r="AD114" s="120"/>
      <c r="AE114" s="120"/>
      <c r="AF114" s="120"/>
      <c r="AG114" s="120"/>
      <c r="AH114" s="120"/>
      <c r="BF114" s="120"/>
      <c r="BG114" s="120"/>
      <c r="BH114" s="120"/>
      <c r="BI114" s="120"/>
      <c r="BJ114" s="120"/>
      <c r="BK114" s="120"/>
      <c r="CI114" s="120"/>
      <c r="CJ114" s="120"/>
      <c r="CK114" s="120"/>
      <c r="CL114" s="120"/>
      <c r="CM114" s="120"/>
      <c r="CN114" s="120"/>
    </row>
    <row r="115" spans="1:92" s="119" customFormat="1" ht="12">
      <c r="A115" s="120"/>
      <c r="B115" s="120"/>
      <c r="C115" s="120"/>
      <c r="D115" s="120"/>
      <c r="E115" s="120"/>
      <c r="F115" s="120"/>
      <c r="AC115" s="120"/>
      <c r="AD115" s="120"/>
      <c r="AE115" s="120"/>
      <c r="AF115" s="120"/>
      <c r="AG115" s="120"/>
      <c r="AH115" s="120"/>
      <c r="BF115" s="120"/>
      <c r="BG115" s="120"/>
      <c r="BH115" s="120"/>
      <c r="BI115" s="120"/>
      <c r="BJ115" s="120"/>
      <c r="BK115" s="120"/>
      <c r="CI115" s="120"/>
      <c r="CJ115" s="120"/>
      <c r="CK115" s="120"/>
      <c r="CL115" s="120"/>
      <c r="CM115" s="120"/>
      <c r="CN115" s="120"/>
    </row>
    <row r="116" spans="1:92" s="119" customFormat="1" ht="12">
      <c r="A116" s="120"/>
      <c r="B116" s="120"/>
      <c r="C116" s="120"/>
      <c r="D116" s="120"/>
      <c r="E116" s="120"/>
      <c r="F116" s="120"/>
      <c r="AC116" s="120"/>
      <c r="AD116" s="120"/>
      <c r="AE116" s="120"/>
      <c r="AF116" s="120"/>
      <c r="AG116" s="120"/>
      <c r="AH116" s="120"/>
      <c r="BF116" s="120"/>
      <c r="BG116" s="120"/>
      <c r="BH116" s="120"/>
      <c r="BI116" s="120"/>
      <c r="BJ116" s="120"/>
      <c r="BK116" s="120"/>
      <c r="CI116" s="120"/>
      <c r="CJ116" s="120"/>
      <c r="CK116" s="120"/>
      <c r="CL116" s="120"/>
      <c r="CM116" s="120"/>
      <c r="CN116" s="120"/>
    </row>
    <row r="117" spans="1:92" s="119" customFormat="1" ht="12">
      <c r="A117" s="120"/>
      <c r="B117" s="120"/>
      <c r="C117" s="120"/>
      <c r="D117" s="120"/>
      <c r="E117" s="120"/>
      <c r="F117" s="120"/>
      <c r="AC117" s="120"/>
      <c r="AD117" s="120"/>
      <c r="AE117" s="120"/>
      <c r="AF117" s="120"/>
      <c r="AG117" s="120"/>
      <c r="AH117" s="120"/>
      <c r="BF117" s="120"/>
      <c r="BG117" s="120"/>
      <c r="BH117" s="120"/>
      <c r="BI117" s="120"/>
      <c r="BJ117" s="120"/>
      <c r="BK117" s="120"/>
      <c r="CI117" s="120"/>
      <c r="CJ117" s="120"/>
      <c r="CK117" s="120"/>
      <c r="CL117" s="120"/>
      <c r="CM117" s="120"/>
      <c r="CN117" s="120"/>
    </row>
    <row r="118" spans="1:92" s="119" customFormat="1" ht="12">
      <c r="A118" s="120"/>
      <c r="B118" s="120"/>
      <c r="C118" s="120"/>
      <c r="D118" s="120"/>
      <c r="E118" s="120"/>
      <c r="F118" s="120"/>
      <c r="AC118" s="120"/>
      <c r="AD118" s="120"/>
      <c r="AE118" s="120"/>
      <c r="AF118" s="120"/>
      <c r="AG118" s="120"/>
      <c r="AH118" s="120"/>
      <c r="BF118" s="120"/>
      <c r="BG118" s="120"/>
      <c r="BH118" s="120"/>
      <c r="BI118" s="120"/>
      <c r="BJ118" s="120"/>
      <c r="BK118" s="120"/>
      <c r="CI118" s="120"/>
      <c r="CJ118" s="120"/>
      <c r="CK118" s="120"/>
      <c r="CL118" s="120"/>
      <c r="CM118" s="120"/>
      <c r="CN118" s="120"/>
    </row>
    <row r="119" spans="1:92" s="119" customFormat="1" ht="12">
      <c r="A119" s="120"/>
      <c r="B119" s="120"/>
      <c r="C119" s="120"/>
      <c r="D119" s="120"/>
      <c r="E119" s="120"/>
      <c r="F119" s="120"/>
      <c r="AC119" s="120"/>
      <c r="AD119" s="120"/>
      <c r="AE119" s="120"/>
      <c r="AF119" s="120"/>
      <c r="AG119" s="120"/>
      <c r="AH119" s="120"/>
      <c r="BF119" s="120"/>
      <c r="BG119" s="120"/>
      <c r="BH119" s="120"/>
      <c r="BI119" s="120"/>
      <c r="BJ119" s="120"/>
      <c r="BK119" s="120"/>
      <c r="CI119" s="120"/>
      <c r="CJ119" s="120"/>
      <c r="CK119" s="120"/>
      <c r="CL119" s="120"/>
      <c r="CM119" s="120"/>
      <c r="CN119" s="120"/>
    </row>
    <row r="120" spans="1:92" s="119" customFormat="1" ht="12">
      <c r="A120" s="120"/>
      <c r="B120" s="120"/>
      <c r="C120" s="120"/>
      <c r="D120" s="120"/>
      <c r="E120" s="120"/>
      <c r="F120" s="120"/>
      <c r="AC120" s="120"/>
      <c r="AD120" s="120"/>
      <c r="AE120" s="120"/>
      <c r="AF120" s="120"/>
      <c r="AG120" s="120"/>
      <c r="AH120" s="120"/>
      <c r="BF120" s="120"/>
      <c r="BG120" s="120"/>
      <c r="BH120" s="120"/>
      <c r="BI120" s="120"/>
      <c r="BJ120" s="120"/>
      <c r="BK120" s="120"/>
      <c r="CI120" s="120"/>
      <c r="CJ120" s="120"/>
      <c r="CK120" s="120"/>
      <c r="CL120" s="120"/>
      <c r="CM120" s="120"/>
      <c r="CN120" s="120"/>
    </row>
    <row r="121" spans="1:92" s="119" customFormat="1" ht="12">
      <c r="A121" s="120"/>
      <c r="B121" s="120"/>
      <c r="C121" s="120"/>
      <c r="D121" s="120"/>
      <c r="E121" s="120"/>
      <c r="F121" s="120"/>
      <c r="AC121" s="120"/>
      <c r="AD121" s="120"/>
      <c r="AE121" s="120"/>
      <c r="AF121" s="120"/>
      <c r="AG121" s="120"/>
      <c r="AH121" s="120"/>
      <c r="BF121" s="120"/>
      <c r="BG121" s="120"/>
      <c r="BH121" s="120"/>
      <c r="BI121" s="120"/>
      <c r="BJ121" s="120"/>
      <c r="BK121" s="120"/>
      <c r="CI121" s="120"/>
      <c r="CJ121" s="120"/>
      <c r="CK121" s="120"/>
      <c r="CL121" s="120"/>
      <c r="CM121" s="120"/>
      <c r="CN121" s="120"/>
    </row>
    <row r="122" spans="1:92" s="119" customFormat="1" ht="12">
      <c r="A122" s="120"/>
      <c r="B122" s="120"/>
      <c r="C122" s="120"/>
      <c r="D122" s="120"/>
      <c r="E122" s="120"/>
      <c r="F122" s="120"/>
      <c r="AC122" s="120"/>
      <c r="AD122" s="120"/>
      <c r="AE122" s="120"/>
      <c r="AF122" s="120"/>
      <c r="AG122" s="120"/>
      <c r="AH122" s="120"/>
      <c r="BF122" s="120"/>
      <c r="BG122" s="120"/>
      <c r="BH122" s="120"/>
      <c r="BI122" s="120"/>
      <c r="BJ122" s="120"/>
      <c r="BK122" s="120"/>
      <c r="CI122" s="120"/>
      <c r="CJ122" s="120"/>
      <c r="CK122" s="120"/>
      <c r="CL122" s="120"/>
      <c r="CM122" s="120"/>
      <c r="CN122" s="120"/>
    </row>
    <row r="123" spans="1:92" s="119" customFormat="1" ht="12">
      <c r="A123" s="120"/>
      <c r="B123" s="120"/>
      <c r="C123" s="120"/>
      <c r="D123" s="120"/>
      <c r="E123" s="120"/>
      <c r="F123" s="120"/>
      <c r="AC123" s="120"/>
      <c r="AD123" s="120"/>
      <c r="AE123" s="120"/>
      <c r="AF123" s="120"/>
      <c r="AG123" s="120"/>
      <c r="AH123" s="120"/>
      <c r="BF123" s="120"/>
      <c r="BG123" s="120"/>
      <c r="BH123" s="120"/>
      <c r="BI123" s="120"/>
      <c r="BJ123" s="120"/>
      <c r="BK123" s="120"/>
      <c r="CI123" s="120"/>
      <c r="CJ123" s="120"/>
      <c r="CK123" s="120"/>
      <c r="CL123" s="120"/>
      <c r="CM123" s="120"/>
      <c r="CN123" s="120"/>
    </row>
    <row r="124" spans="1:92" s="119" customFormat="1" ht="12">
      <c r="A124" s="120"/>
      <c r="B124" s="120"/>
      <c r="C124" s="120"/>
      <c r="D124" s="120"/>
      <c r="E124" s="120"/>
      <c r="F124" s="120"/>
      <c r="AC124" s="120"/>
      <c r="AD124" s="120"/>
      <c r="AE124" s="120"/>
      <c r="AF124" s="120"/>
      <c r="AG124" s="120"/>
      <c r="AH124" s="120"/>
      <c r="BF124" s="120"/>
      <c r="BG124" s="120"/>
      <c r="BH124" s="120"/>
      <c r="BI124" s="120"/>
      <c r="BJ124" s="120"/>
      <c r="BK124" s="120"/>
      <c r="CI124" s="120"/>
      <c r="CJ124" s="120"/>
      <c r="CK124" s="120"/>
      <c r="CL124" s="120"/>
      <c r="CM124" s="120"/>
      <c r="CN124" s="120"/>
    </row>
    <row r="125" spans="1:92" s="119" customFormat="1" ht="12">
      <c r="A125" s="120"/>
      <c r="B125" s="120"/>
      <c r="C125" s="120"/>
      <c r="D125" s="120"/>
      <c r="E125" s="120"/>
      <c r="F125" s="120"/>
      <c r="AC125" s="120"/>
      <c r="AD125" s="120"/>
      <c r="AE125" s="120"/>
      <c r="AF125" s="120"/>
      <c r="AG125" s="120"/>
      <c r="AH125" s="120"/>
      <c r="BF125" s="120"/>
      <c r="BG125" s="120"/>
      <c r="BH125" s="120"/>
      <c r="BI125" s="120"/>
      <c r="BJ125" s="120"/>
      <c r="BK125" s="120"/>
      <c r="CI125" s="120"/>
      <c r="CJ125" s="120"/>
      <c r="CK125" s="120"/>
      <c r="CL125" s="120"/>
      <c r="CM125" s="120"/>
      <c r="CN125" s="120"/>
    </row>
    <row r="126" spans="1:92" s="119" customFormat="1" ht="12">
      <c r="A126" s="120"/>
      <c r="B126" s="120"/>
      <c r="C126" s="120"/>
      <c r="D126" s="120"/>
      <c r="E126" s="120"/>
      <c r="F126" s="120"/>
      <c r="AC126" s="120"/>
      <c r="AD126" s="120"/>
      <c r="AE126" s="120"/>
      <c r="AF126" s="120"/>
      <c r="AG126" s="120"/>
      <c r="AH126" s="120"/>
      <c r="BF126" s="120"/>
      <c r="BG126" s="120"/>
      <c r="BH126" s="120"/>
      <c r="BI126" s="120"/>
      <c r="BJ126" s="120"/>
      <c r="BK126" s="120"/>
      <c r="CI126" s="120"/>
      <c r="CJ126" s="120"/>
      <c r="CK126" s="120"/>
      <c r="CL126" s="120"/>
      <c r="CM126" s="120"/>
      <c r="CN126" s="120"/>
    </row>
    <row r="127" spans="1:92" s="119" customFormat="1" ht="12">
      <c r="A127" s="120"/>
      <c r="B127" s="120"/>
      <c r="C127" s="120"/>
      <c r="D127" s="120"/>
      <c r="E127" s="120"/>
      <c r="F127" s="120"/>
      <c r="AC127" s="120"/>
      <c r="AD127" s="120"/>
      <c r="AE127" s="120"/>
      <c r="AF127" s="120"/>
      <c r="AG127" s="120"/>
      <c r="AH127" s="120"/>
      <c r="BF127" s="120"/>
      <c r="BG127" s="120"/>
      <c r="BH127" s="120"/>
      <c r="BI127" s="120"/>
      <c r="BJ127" s="120"/>
      <c r="BK127" s="120"/>
      <c r="CI127" s="120"/>
      <c r="CJ127" s="120"/>
      <c r="CK127" s="120"/>
      <c r="CL127" s="120"/>
      <c r="CM127" s="120"/>
      <c r="CN127" s="120"/>
    </row>
    <row r="128" spans="1:92" s="119" customFormat="1" ht="12">
      <c r="A128" s="120"/>
      <c r="B128" s="120"/>
      <c r="C128" s="120"/>
      <c r="D128" s="120"/>
      <c r="E128" s="120"/>
      <c r="F128" s="120"/>
      <c r="AC128" s="120"/>
      <c r="AD128" s="120"/>
      <c r="AE128" s="120"/>
      <c r="AF128" s="120"/>
      <c r="AG128" s="120"/>
      <c r="AH128" s="120"/>
      <c r="BF128" s="120"/>
      <c r="BG128" s="120"/>
      <c r="BH128" s="120"/>
      <c r="BI128" s="120"/>
      <c r="BJ128" s="120"/>
      <c r="BK128" s="120"/>
      <c r="CI128" s="120"/>
      <c r="CJ128" s="120"/>
      <c r="CK128" s="120"/>
      <c r="CL128" s="120"/>
      <c r="CM128" s="120"/>
      <c r="CN128" s="120"/>
    </row>
    <row r="129" spans="1:92" s="119" customFormat="1" ht="12">
      <c r="A129" s="120"/>
      <c r="B129" s="120"/>
      <c r="C129" s="120"/>
      <c r="D129" s="120"/>
      <c r="E129" s="120"/>
      <c r="F129" s="120"/>
      <c r="AC129" s="120"/>
      <c r="AD129" s="120"/>
      <c r="AE129" s="120"/>
      <c r="AF129" s="120"/>
      <c r="AG129" s="120"/>
      <c r="AH129" s="120"/>
      <c r="BF129" s="120"/>
      <c r="BG129" s="120"/>
      <c r="BH129" s="120"/>
      <c r="BI129" s="120"/>
      <c r="BJ129" s="120"/>
      <c r="BK129" s="120"/>
      <c r="CI129" s="120"/>
      <c r="CJ129" s="120"/>
      <c r="CK129" s="120"/>
      <c r="CL129" s="120"/>
      <c r="CM129" s="120"/>
      <c r="CN129" s="120"/>
    </row>
    <row r="130" spans="1:92" s="119" customFormat="1" ht="12">
      <c r="A130" s="120"/>
      <c r="B130" s="120"/>
      <c r="C130" s="120"/>
      <c r="D130" s="120"/>
      <c r="E130" s="120"/>
      <c r="F130" s="120"/>
      <c r="AC130" s="120"/>
      <c r="AD130" s="120"/>
      <c r="AE130" s="120"/>
      <c r="AF130" s="120"/>
      <c r="AG130" s="120"/>
      <c r="AH130" s="120"/>
      <c r="BF130" s="120"/>
      <c r="BG130" s="120"/>
      <c r="BH130" s="120"/>
      <c r="BI130" s="120"/>
      <c r="BJ130" s="120"/>
      <c r="BK130" s="120"/>
      <c r="CI130" s="120"/>
      <c r="CJ130" s="120"/>
      <c r="CK130" s="120"/>
      <c r="CL130" s="120"/>
      <c r="CM130" s="120"/>
      <c r="CN130" s="120"/>
    </row>
    <row r="131" spans="1:92" s="119" customFormat="1" ht="12">
      <c r="A131" s="120"/>
      <c r="B131" s="120"/>
      <c r="C131" s="120"/>
      <c r="D131" s="120"/>
      <c r="E131" s="120"/>
      <c r="F131" s="120"/>
      <c r="AC131" s="120"/>
      <c r="AD131" s="120"/>
      <c r="AE131" s="120"/>
      <c r="AF131" s="120"/>
      <c r="AG131" s="120"/>
      <c r="AH131" s="120"/>
      <c r="BF131" s="120"/>
      <c r="BG131" s="120"/>
      <c r="BH131" s="120"/>
      <c r="BI131" s="120"/>
      <c r="BJ131" s="120"/>
      <c r="BK131" s="120"/>
      <c r="CI131" s="120"/>
      <c r="CJ131" s="120"/>
      <c r="CK131" s="120"/>
      <c r="CL131" s="120"/>
      <c r="CM131" s="120"/>
      <c r="CN131" s="120"/>
    </row>
    <row r="132" spans="1:92" s="119" customFormat="1" ht="12">
      <c r="A132" s="120"/>
      <c r="B132" s="120"/>
      <c r="C132" s="120"/>
      <c r="D132" s="120"/>
      <c r="E132" s="120"/>
      <c r="F132" s="120"/>
      <c r="AC132" s="120"/>
      <c r="AD132" s="120"/>
      <c r="AE132" s="120"/>
      <c r="AF132" s="120"/>
      <c r="AG132" s="120"/>
      <c r="AH132" s="120"/>
      <c r="BF132" s="120"/>
      <c r="BG132" s="120"/>
      <c r="BH132" s="120"/>
      <c r="BI132" s="120"/>
      <c r="BJ132" s="120"/>
      <c r="BK132" s="120"/>
      <c r="CI132" s="120"/>
      <c r="CJ132" s="120"/>
      <c r="CK132" s="120"/>
      <c r="CL132" s="120"/>
      <c r="CM132" s="120"/>
      <c r="CN132" s="120"/>
    </row>
    <row r="133" spans="1:92" s="119" customFormat="1" ht="12">
      <c r="A133" s="120"/>
      <c r="B133" s="120"/>
      <c r="C133" s="120"/>
      <c r="D133" s="120"/>
      <c r="E133" s="120"/>
      <c r="F133" s="120"/>
      <c r="AC133" s="120"/>
      <c r="AD133" s="120"/>
      <c r="AE133" s="120"/>
      <c r="AF133" s="120"/>
      <c r="AG133" s="120"/>
      <c r="AH133" s="120"/>
      <c r="BF133" s="120"/>
      <c r="BG133" s="120"/>
      <c r="BH133" s="120"/>
      <c r="BI133" s="120"/>
      <c r="BJ133" s="120"/>
      <c r="BK133" s="120"/>
      <c r="CI133" s="120"/>
      <c r="CJ133" s="120"/>
      <c r="CK133" s="120"/>
      <c r="CL133" s="120"/>
      <c r="CM133" s="120"/>
      <c r="CN133" s="120"/>
    </row>
    <row r="134" spans="1:92" s="119" customFormat="1" ht="12">
      <c r="A134" s="120"/>
      <c r="B134" s="120"/>
      <c r="C134" s="120"/>
      <c r="D134" s="120"/>
      <c r="E134" s="120"/>
      <c r="F134" s="120"/>
      <c r="AC134" s="120"/>
      <c r="AD134" s="120"/>
      <c r="AE134" s="120"/>
      <c r="AF134" s="120"/>
      <c r="AG134" s="120"/>
      <c r="AH134" s="120"/>
      <c r="BF134" s="120"/>
      <c r="BG134" s="120"/>
      <c r="BH134" s="120"/>
      <c r="BI134" s="120"/>
      <c r="BJ134" s="120"/>
      <c r="BK134" s="120"/>
      <c r="CI134" s="120"/>
      <c r="CJ134" s="120"/>
      <c r="CK134" s="120"/>
      <c r="CL134" s="120"/>
      <c r="CM134" s="120"/>
      <c r="CN134" s="120"/>
    </row>
    <row r="135" spans="1:92" s="119" customFormat="1" ht="12">
      <c r="A135" s="120"/>
      <c r="B135" s="120"/>
      <c r="C135" s="120"/>
      <c r="D135" s="120"/>
      <c r="E135" s="120"/>
      <c r="F135" s="120"/>
      <c r="AC135" s="120"/>
      <c r="AD135" s="120"/>
      <c r="AE135" s="120"/>
      <c r="AF135" s="120"/>
      <c r="AG135" s="120"/>
      <c r="AH135" s="120"/>
      <c r="BF135" s="120"/>
      <c r="BG135" s="120"/>
      <c r="BH135" s="120"/>
      <c r="BI135" s="120"/>
      <c r="BJ135" s="120"/>
      <c r="BK135" s="120"/>
      <c r="CI135" s="120"/>
      <c r="CJ135" s="120"/>
      <c r="CK135" s="120"/>
      <c r="CL135" s="120"/>
      <c r="CM135" s="120"/>
      <c r="CN135" s="120"/>
    </row>
    <row r="136" spans="1:92" s="119" customFormat="1" ht="12">
      <c r="A136" s="120"/>
      <c r="B136" s="120"/>
      <c r="C136" s="120"/>
      <c r="D136" s="120"/>
      <c r="E136" s="120"/>
      <c r="F136" s="120"/>
      <c r="AC136" s="120"/>
      <c r="AD136" s="120"/>
      <c r="AE136" s="120"/>
      <c r="AF136" s="120"/>
      <c r="AG136" s="120"/>
      <c r="AH136" s="120"/>
      <c r="BF136" s="120"/>
      <c r="BG136" s="120"/>
      <c r="BH136" s="120"/>
      <c r="BI136" s="120"/>
      <c r="BJ136" s="120"/>
      <c r="BK136" s="120"/>
      <c r="CI136" s="120"/>
      <c r="CJ136" s="120"/>
      <c r="CK136" s="120"/>
      <c r="CL136" s="120"/>
      <c r="CM136" s="120"/>
      <c r="CN136" s="120"/>
    </row>
    <row r="137" spans="1:92" s="119" customFormat="1" ht="12">
      <c r="A137" s="120"/>
      <c r="B137" s="120"/>
      <c r="C137" s="120"/>
      <c r="D137" s="120"/>
      <c r="E137" s="120"/>
      <c r="F137" s="120"/>
      <c r="AC137" s="120"/>
      <c r="AD137" s="120"/>
      <c r="AE137" s="120"/>
      <c r="AF137" s="120"/>
      <c r="AG137" s="120"/>
      <c r="AH137" s="120"/>
      <c r="BF137" s="120"/>
      <c r="BG137" s="120"/>
      <c r="BH137" s="120"/>
      <c r="BI137" s="120"/>
      <c r="BJ137" s="120"/>
      <c r="BK137" s="120"/>
      <c r="CI137" s="120"/>
      <c r="CJ137" s="120"/>
      <c r="CK137" s="120"/>
      <c r="CL137" s="120"/>
      <c r="CM137" s="120"/>
      <c r="CN137" s="120"/>
    </row>
    <row r="138" spans="1:92" s="119" customFormat="1" ht="12">
      <c r="A138" s="120"/>
      <c r="B138" s="120"/>
      <c r="C138" s="120"/>
      <c r="D138" s="120"/>
      <c r="E138" s="120"/>
      <c r="F138" s="120"/>
      <c r="AC138" s="120"/>
      <c r="AD138" s="120"/>
      <c r="AE138" s="120"/>
      <c r="AF138" s="120"/>
      <c r="AG138" s="120"/>
      <c r="AH138" s="120"/>
      <c r="BF138" s="120"/>
      <c r="BG138" s="120"/>
      <c r="BH138" s="120"/>
      <c r="BI138" s="120"/>
      <c r="BJ138" s="120"/>
      <c r="BK138" s="120"/>
      <c r="CI138" s="120"/>
      <c r="CJ138" s="120"/>
      <c r="CK138" s="120"/>
      <c r="CL138" s="120"/>
      <c r="CM138" s="120"/>
      <c r="CN138" s="120"/>
    </row>
    <row r="139" spans="1:92" s="119" customFormat="1" ht="12">
      <c r="A139" s="120"/>
      <c r="B139" s="120"/>
      <c r="C139" s="120"/>
      <c r="D139" s="120"/>
      <c r="E139" s="120"/>
      <c r="F139" s="120"/>
      <c r="AC139" s="120"/>
      <c r="AD139" s="120"/>
      <c r="AE139" s="120"/>
      <c r="AF139" s="120"/>
      <c r="AG139" s="120"/>
      <c r="AH139" s="120"/>
      <c r="BF139" s="120"/>
      <c r="BG139" s="120"/>
      <c r="BH139" s="120"/>
      <c r="BI139" s="120"/>
      <c r="BJ139" s="120"/>
      <c r="BK139" s="120"/>
      <c r="CI139" s="120"/>
      <c r="CJ139" s="120"/>
      <c r="CK139" s="120"/>
      <c r="CL139" s="120"/>
      <c r="CM139" s="120"/>
      <c r="CN139" s="120"/>
    </row>
    <row r="140" spans="1:92" s="119" customFormat="1" ht="12">
      <c r="A140" s="120"/>
      <c r="B140" s="120"/>
      <c r="C140" s="120"/>
      <c r="D140" s="120"/>
      <c r="E140" s="120"/>
      <c r="F140" s="120"/>
      <c r="AC140" s="120"/>
      <c r="AD140" s="120"/>
      <c r="AE140" s="120"/>
      <c r="AF140" s="120"/>
      <c r="AG140" s="120"/>
      <c r="AH140" s="120"/>
      <c r="BF140" s="120"/>
      <c r="BG140" s="120"/>
      <c r="BH140" s="120"/>
      <c r="BI140" s="120"/>
      <c r="BJ140" s="120"/>
      <c r="BK140" s="120"/>
      <c r="CI140" s="120"/>
      <c r="CJ140" s="120"/>
      <c r="CK140" s="120"/>
      <c r="CL140" s="120"/>
      <c r="CM140" s="120"/>
      <c r="CN140" s="120"/>
    </row>
    <row r="141" spans="1:92" s="119" customFormat="1" ht="12">
      <c r="A141" s="120"/>
      <c r="B141" s="120"/>
      <c r="C141" s="120"/>
      <c r="D141" s="120"/>
      <c r="E141" s="120"/>
      <c r="F141" s="120"/>
      <c r="AC141" s="120"/>
      <c r="AD141" s="120"/>
      <c r="AE141" s="120"/>
      <c r="AF141" s="120"/>
      <c r="AG141" s="120"/>
      <c r="AH141" s="120"/>
      <c r="BF141" s="120"/>
      <c r="BG141" s="120"/>
      <c r="BH141" s="120"/>
      <c r="BI141" s="120"/>
      <c r="BJ141" s="120"/>
      <c r="BK141" s="120"/>
      <c r="CI141" s="120"/>
      <c r="CJ141" s="120"/>
      <c r="CK141" s="120"/>
      <c r="CL141" s="120"/>
      <c r="CM141" s="120"/>
      <c r="CN141" s="120"/>
    </row>
    <row r="142" spans="1:92" s="119" customFormat="1" ht="12">
      <c r="A142" s="120"/>
      <c r="B142" s="120"/>
      <c r="C142" s="120"/>
      <c r="D142" s="120"/>
      <c r="E142" s="120"/>
      <c r="F142" s="120"/>
      <c r="AC142" s="120"/>
      <c r="AD142" s="120"/>
      <c r="AE142" s="120"/>
      <c r="AF142" s="120"/>
      <c r="AG142" s="120"/>
      <c r="AH142" s="120"/>
      <c r="BF142" s="120"/>
      <c r="BG142" s="120"/>
      <c r="BH142" s="120"/>
      <c r="BI142" s="120"/>
      <c r="BJ142" s="120"/>
      <c r="BK142" s="120"/>
      <c r="CI142" s="120"/>
      <c r="CJ142" s="120"/>
      <c r="CK142" s="120"/>
      <c r="CL142" s="120"/>
      <c r="CM142" s="120"/>
      <c r="CN142" s="120"/>
    </row>
    <row r="143" spans="1:92" s="119" customFormat="1" ht="12">
      <c r="A143" s="120"/>
      <c r="B143" s="120"/>
      <c r="C143" s="120"/>
      <c r="D143" s="120"/>
      <c r="E143" s="120"/>
      <c r="F143" s="120"/>
      <c r="AC143" s="120"/>
      <c r="AD143" s="120"/>
      <c r="AE143" s="120"/>
      <c r="AF143" s="120"/>
      <c r="AG143" s="120"/>
      <c r="AH143" s="120"/>
      <c r="BF143" s="120"/>
      <c r="BG143" s="120"/>
      <c r="BH143" s="120"/>
      <c r="BI143" s="120"/>
      <c r="BJ143" s="120"/>
      <c r="BK143" s="120"/>
      <c r="CI143" s="120"/>
      <c r="CJ143" s="120"/>
      <c r="CK143" s="120"/>
      <c r="CL143" s="120"/>
      <c r="CM143" s="120"/>
      <c r="CN143" s="120"/>
    </row>
    <row r="144" spans="1:92" s="119" customFormat="1" ht="12">
      <c r="A144" s="120"/>
      <c r="B144" s="120"/>
      <c r="C144" s="120"/>
      <c r="D144" s="120"/>
      <c r="E144" s="120"/>
      <c r="F144" s="120"/>
      <c r="AC144" s="120"/>
      <c r="AD144" s="120"/>
      <c r="AE144" s="120"/>
      <c r="AF144" s="120"/>
      <c r="AG144" s="120"/>
      <c r="AH144" s="120"/>
      <c r="BF144" s="120"/>
      <c r="BG144" s="120"/>
      <c r="BH144" s="120"/>
      <c r="BI144" s="120"/>
      <c r="BJ144" s="120"/>
      <c r="BK144" s="120"/>
      <c r="CI144" s="120"/>
      <c r="CJ144" s="120"/>
      <c r="CK144" s="120"/>
      <c r="CL144" s="120"/>
      <c r="CM144" s="120"/>
      <c r="CN144" s="120"/>
    </row>
    <row r="145" spans="1:92" s="119" customFormat="1" ht="12">
      <c r="A145" s="120"/>
      <c r="B145" s="120"/>
      <c r="C145" s="120"/>
      <c r="D145" s="120"/>
      <c r="E145" s="120"/>
      <c r="F145" s="120"/>
      <c r="AC145" s="120"/>
      <c r="AD145" s="120"/>
      <c r="AE145" s="120"/>
      <c r="AF145" s="120"/>
      <c r="AG145" s="120"/>
      <c r="AH145" s="120"/>
      <c r="BF145" s="120"/>
      <c r="BG145" s="120"/>
      <c r="BH145" s="120"/>
      <c r="BI145" s="120"/>
      <c r="BJ145" s="120"/>
      <c r="BK145" s="120"/>
      <c r="CI145" s="120"/>
      <c r="CJ145" s="120"/>
      <c r="CK145" s="120"/>
      <c r="CL145" s="120"/>
      <c r="CM145" s="120"/>
      <c r="CN145" s="120"/>
    </row>
    <row r="146" spans="1:92" s="119" customFormat="1" ht="12">
      <c r="A146" s="120"/>
      <c r="B146" s="120"/>
      <c r="C146" s="120"/>
      <c r="D146" s="120"/>
      <c r="E146" s="120"/>
      <c r="F146" s="120"/>
      <c r="AC146" s="120"/>
      <c r="AD146" s="120"/>
      <c r="AE146" s="120"/>
      <c r="AF146" s="120"/>
      <c r="AG146" s="120"/>
      <c r="AH146" s="120"/>
      <c r="BF146" s="120"/>
      <c r="BG146" s="120"/>
      <c r="BH146" s="120"/>
      <c r="BI146" s="120"/>
      <c r="BJ146" s="120"/>
      <c r="BK146" s="120"/>
      <c r="CI146" s="120"/>
      <c r="CJ146" s="120"/>
      <c r="CK146" s="120"/>
      <c r="CL146" s="120"/>
      <c r="CM146" s="120"/>
      <c r="CN146" s="120"/>
    </row>
    <row r="147" spans="1:92" s="119" customFormat="1" ht="12">
      <c r="A147" s="120"/>
      <c r="B147" s="120"/>
      <c r="C147" s="120"/>
      <c r="D147" s="120"/>
      <c r="E147" s="120"/>
      <c r="F147" s="120"/>
      <c r="AC147" s="120"/>
      <c r="AD147" s="120"/>
      <c r="AE147" s="120"/>
      <c r="AF147" s="120"/>
      <c r="AG147" s="120"/>
      <c r="AH147" s="120"/>
      <c r="BF147" s="120"/>
      <c r="BG147" s="120"/>
      <c r="BH147" s="120"/>
      <c r="BI147" s="120"/>
      <c r="BJ147" s="120"/>
      <c r="BK147" s="120"/>
      <c r="CI147" s="120"/>
      <c r="CJ147" s="120"/>
      <c r="CK147" s="120"/>
      <c r="CL147" s="120"/>
      <c r="CM147" s="120"/>
      <c r="CN147" s="120"/>
    </row>
    <row r="148" spans="1:92" s="119" customFormat="1" ht="12">
      <c r="A148" s="120"/>
      <c r="B148" s="120"/>
      <c r="C148" s="120"/>
      <c r="D148" s="120"/>
      <c r="E148" s="120"/>
      <c r="F148" s="120"/>
      <c r="AC148" s="120"/>
      <c r="AD148" s="120"/>
      <c r="AE148" s="120"/>
      <c r="AF148" s="120"/>
      <c r="AG148" s="120"/>
      <c r="AH148" s="120"/>
      <c r="BF148" s="120"/>
      <c r="BG148" s="120"/>
      <c r="BH148" s="120"/>
      <c r="BI148" s="120"/>
      <c r="BJ148" s="120"/>
      <c r="BK148" s="120"/>
      <c r="CI148" s="120"/>
      <c r="CJ148" s="120"/>
      <c r="CK148" s="120"/>
      <c r="CL148" s="120"/>
      <c r="CM148" s="120"/>
      <c r="CN148" s="120"/>
    </row>
    <row r="149" spans="1:92" s="119" customFormat="1" ht="12">
      <c r="A149" s="120"/>
      <c r="B149" s="120"/>
      <c r="C149" s="120"/>
      <c r="D149" s="120"/>
      <c r="E149" s="120"/>
      <c r="F149" s="120"/>
      <c r="AC149" s="120"/>
      <c r="AD149" s="120"/>
      <c r="AE149" s="120"/>
      <c r="AF149" s="120"/>
      <c r="AG149" s="120"/>
      <c r="AH149" s="120"/>
      <c r="BF149" s="120"/>
      <c r="BG149" s="120"/>
      <c r="BH149" s="120"/>
      <c r="BI149" s="120"/>
      <c r="BJ149" s="120"/>
      <c r="BK149" s="120"/>
      <c r="CI149" s="120"/>
      <c r="CJ149" s="120"/>
      <c r="CK149" s="120"/>
      <c r="CL149" s="120"/>
      <c r="CM149" s="120"/>
      <c r="CN149" s="120"/>
    </row>
    <row r="150" spans="1:92" s="119" customFormat="1" ht="12">
      <c r="A150" s="120"/>
      <c r="B150" s="120"/>
      <c r="C150" s="120"/>
      <c r="D150" s="120"/>
      <c r="E150" s="120"/>
      <c r="F150" s="120"/>
      <c r="AC150" s="120"/>
      <c r="AD150" s="120"/>
      <c r="AE150" s="120"/>
      <c r="AF150" s="120"/>
      <c r="AG150" s="120"/>
      <c r="AH150" s="120"/>
      <c r="BF150" s="120"/>
      <c r="BG150" s="120"/>
      <c r="BH150" s="120"/>
      <c r="BI150" s="120"/>
      <c r="BJ150" s="120"/>
      <c r="BK150" s="120"/>
      <c r="CI150" s="120"/>
      <c r="CJ150" s="120"/>
      <c r="CK150" s="120"/>
      <c r="CL150" s="120"/>
      <c r="CM150" s="120"/>
      <c r="CN150" s="120"/>
    </row>
    <row r="151" spans="1:92" s="119" customFormat="1" ht="12">
      <c r="A151" s="120"/>
      <c r="B151" s="120"/>
      <c r="C151" s="120"/>
      <c r="D151" s="120"/>
      <c r="E151" s="120"/>
      <c r="F151" s="120"/>
      <c r="AC151" s="120"/>
      <c r="AD151" s="120"/>
      <c r="AE151" s="120"/>
      <c r="AF151" s="120"/>
      <c r="AG151" s="120"/>
      <c r="AH151" s="120"/>
      <c r="BF151" s="120"/>
      <c r="BG151" s="120"/>
      <c r="BH151" s="120"/>
      <c r="BI151" s="120"/>
      <c r="BJ151" s="120"/>
      <c r="BK151" s="120"/>
      <c r="CI151" s="120"/>
      <c r="CJ151" s="120"/>
      <c r="CK151" s="120"/>
      <c r="CL151" s="120"/>
      <c r="CM151" s="120"/>
      <c r="CN151" s="120"/>
    </row>
    <row r="152" spans="1:92" s="119" customFormat="1" ht="12">
      <c r="A152" s="120"/>
      <c r="B152" s="120"/>
      <c r="C152" s="120"/>
      <c r="D152" s="120"/>
      <c r="E152" s="120"/>
      <c r="F152" s="120"/>
      <c r="AC152" s="120"/>
      <c r="AD152" s="120"/>
      <c r="AE152" s="120"/>
      <c r="AF152" s="120"/>
      <c r="AG152" s="120"/>
      <c r="AH152" s="120"/>
      <c r="BF152" s="120"/>
      <c r="BG152" s="120"/>
      <c r="BH152" s="120"/>
      <c r="BI152" s="120"/>
      <c r="BJ152" s="120"/>
      <c r="BK152" s="120"/>
      <c r="CI152" s="120"/>
      <c r="CJ152" s="120"/>
      <c r="CK152" s="120"/>
      <c r="CL152" s="120"/>
      <c r="CM152" s="120"/>
      <c r="CN152" s="120"/>
    </row>
    <row r="153" spans="1:92" s="119" customFormat="1" ht="12">
      <c r="A153" s="120"/>
      <c r="B153" s="120"/>
      <c r="C153" s="120"/>
      <c r="D153" s="120"/>
      <c r="E153" s="120"/>
      <c r="F153" s="120"/>
      <c r="AC153" s="120"/>
      <c r="AD153" s="120"/>
      <c r="AE153" s="120"/>
      <c r="AF153" s="120"/>
      <c r="AG153" s="120"/>
      <c r="AH153" s="120"/>
      <c r="BF153" s="120"/>
      <c r="BG153" s="120"/>
      <c r="BH153" s="120"/>
      <c r="BI153" s="120"/>
      <c r="BJ153" s="120"/>
      <c r="BK153" s="120"/>
      <c r="CI153" s="120"/>
      <c r="CJ153" s="120"/>
      <c r="CK153" s="120"/>
      <c r="CL153" s="120"/>
      <c r="CM153" s="120"/>
      <c r="CN153" s="120"/>
    </row>
    <row r="154" spans="1:92" s="119" customFormat="1" ht="12">
      <c r="A154" s="120"/>
      <c r="B154" s="120"/>
      <c r="C154" s="120"/>
      <c r="D154" s="120"/>
      <c r="E154" s="120"/>
      <c r="F154" s="120"/>
      <c r="AC154" s="120"/>
      <c r="AD154" s="120"/>
      <c r="AE154" s="120"/>
      <c r="AF154" s="120"/>
      <c r="AG154" s="120"/>
      <c r="AH154" s="120"/>
      <c r="BF154" s="120"/>
      <c r="BG154" s="120"/>
      <c r="BH154" s="120"/>
      <c r="BI154" s="120"/>
      <c r="BJ154" s="120"/>
      <c r="BK154" s="120"/>
      <c r="CI154" s="120"/>
      <c r="CJ154" s="120"/>
      <c r="CK154" s="120"/>
      <c r="CL154" s="120"/>
      <c r="CM154" s="120"/>
      <c r="CN154" s="120"/>
    </row>
    <row r="155" spans="1:92" s="119" customFormat="1" ht="12">
      <c r="A155" s="120"/>
      <c r="B155" s="120"/>
      <c r="C155" s="120"/>
      <c r="D155" s="120"/>
      <c r="E155" s="120"/>
      <c r="F155" s="120"/>
      <c r="AC155" s="120"/>
      <c r="AD155" s="120"/>
      <c r="AE155" s="120"/>
      <c r="AF155" s="120"/>
      <c r="AG155" s="120"/>
      <c r="AH155" s="120"/>
      <c r="BF155" s="120"/>
      <c r="BG155" s="120"/>
      <c r="BH155" s="120"/>
      <c r="BI155" s="120"/>
      <c r="BJ155" s="120"/>
      <c r="BK155" s="120"/>
      <c r="CI155" s="120"/>
      <c r="CJ155" s="120"/>
      <c r="CK155" s="120"/>
      <c r="CL155" s="120"/>
      <c r="CM155" s="120"/>
      <c r="CN155" s="120"/>
    </row>
    <row r="156" spans="1:92" s="119" customFormat="1" ht="12">
      <c r="A156" s="120"/>
      <c r="B156" s="120"/>
      <c r="C156" s="120"/>
      <c r="D156" s="120"/>
      <c r="E156" s="120"/>
      <c r="F156" s="120"/>
      <c r="AC156" s="120"/>
      <c r="AD156" s="120"/>
      <c r="AE156" s="120"/>
      <c r="AF156" s="120"/>
      <c r="AG156" s="120"/>
      <c r="AH156" s="120"/>
      <c r="BF156" s="120"/>
      <c r="BG156" s="120"/>
      <c r="BH156" s="120"/>
      <c r="BI156" s="120"/>
      <c r="BJ156" s="120"/>
      <c r="BK156" s="120"/>
      <c r="CI156" s="120"/>
      <c r="CJ156" s="120"/>
      <c r="CK156" s="120"/>
      <c r="CL156" s="120"/>
      <c r="CM156" s="120"/>
      <c r="CN156" s="120"/>
    </row>
    <row r="157" spans="1:92" s="119" customFormat="1" ht="12">
      <c r="A157" s="120"/>
      <c r="B157" s="120"/>
      <c r="C157" s="120"/>
      <c r="D157" s="120"/>
      <c r="E157" s="120"/>
      <c r="F157" s="120"/>
      <c r="AC157" s="120"/>
      <c r="AD157" s="120"/>
      <c r="AE157" s="120"/>
      <c r="AF157" s="120"/>
      <c r="AG157" s="120"/>
      <c r="AH157" s="120"/>
      <c r="BF157" s="120"/>
      <c r="BG157" s="120"/>
      <c r="BH157" s="120"/>
      <c r="BI157" s="120"/>
      <c r="BJ157" s="120"/>
      <c r="BK157" s="120"/>
      <c r="CI157" s="120"/>
      <c r="CJ157" s="120"/>
      <c r="CK157" s="120"/>
      <c r="CL157" s="120"/>
      <c r="CM157" s="120"/>
      <c r="CN157" s="120"/>
    </row>
    <row r="158" spans="1:92" s="119" customFormat="1" ht="12">
      <c r="A158" s="120"/>
      <c r="B158" s="120"/>
      <c r="C158" s="120"/>
      <c r="D158" s="120"/>
      <c r="E158" s="120"/>
      <c r="F158" s="120"/>
      <c r="AC158" s="120"/>
      <c r="AD158" s="120"/>
      <c r="AE158" s="120"/>
      <c r="AF158" s="120"/>
      <c r="AG158" s="120"/>
      <c r="AH158" s="120"/>
      <c r="BF158" s="120"/>
      <c r="BG158" s="120"/>
      <c r="BH158" s="120"/>
      <c r="BI158" s="120"/>
      <c r="BJ158" s="120"/>
      <c r="BK158" s="120"/>
      <c r="CI158" s="120"/>
      <c r="CJ158" s="120"/>
      <c r="CK158" s="120"/>
      <c r="CL158" s="120"/>
      <c r="CM158" s="120"/>
      <c r="CN158" s="120"/>
    </row>
    <row r="159" spans="1:92" s="119" customFormat="1" ht="12">
      <c r="A159" s="120"/>
      <c r="B159" s="120"/>
      <c r="C159" s="120"/>
      <c r="D159" s="120"/>
      <c r="E159" s="120"/>
      <c r="F159" s="120"/>
      <c r="AC159" s="120"/>
      <c r="AD159" s="120"/>
      <c r="AE159" s="120"/>
      <c r="AF159" s="120"/>
      <c r="AG159" s="120"/>
      <c r="AH159" s="120"/>
      <c r="BF159" s="120"/>
      <c r="BG159" s="120"/>
      <c r="BH159" s="120"/>
      <c r="BI159" s="120"/>
      <c r="BJ159" s="120"/>
      <c r="BK159" s="120"/>
      <c r="CI159" s="120"/>
      <c r="CJ159" s="120"/>
      <c r="CK159" s="120"/>
      <c r="CL159" s="120"/>
      <c r="CM159" s="120"/>
      <c r="CN159" s="120"/>
    </row>
    <row r="160" spans="1:92" s="119" customFormat="1" ht="12">
      <c r="A160" s="120"/>
      <c r="B160" s="120"/>
      <c r="C160" s="120"/>
      <c r="D160" s="120"/>
      <c r="E160" s="120"/>
      <c r="F160" s="120"/>
      <c r="AC160" s="120"/>
      <c r="AD160" s="120"/>
      <c r="AE160" s="120"/>
      <c r="AF160" s="120"/>
      <c r="AG160" s="120"/>
      <c r="AH160" s="120"/>
      <c r="BF160" s="120"/>
      <c r="BG160" s="120"/>
      <c r="BH160" s="120"/>
      <c r="BI160" s="120"/>
      <c r="BJ160" s="120"/>
      <c r="BK160" s="120"/>
      <c r="CI160" s="120"/>
      <c r="CJ160" s="120"/>
      <c r="CK160" s="120"/>
      <c r="CL160" s="120"/>
      <c r="CM160" s="120"/>
      <c r="CN160" s="120"/>
    </row>
    <row r="161" spans="1:92" s="119" customFormat="1" ht="12">
      <c r="A161" s="120"/>
      <c r="B161" s="120"/>
      <c r="C161" s="120"/>
      <c r="D161" s="120"/>
      <c r="E161" s="120"/>
      <c r="F161" s="120"/>
      <c r="AC161" s="120"/>
      <c r="AD161" s="120"/>
      <c r="AE161" s="120"/>
      <c r="AF161" s="120"/>
      <c r="AG161" s="120"/>
      <c r="AH161" s="120"/>
      <c r="BF161" s="120"/>
      <c r="BG161" s="120"/>
      <c r="BH161" s="120"/>
      <c r="BI161" s="120"/>
      <c r="BJ161" s="120"/>
      <c r="BK161" s="120"/>
      <c r="CI161" s="120"/>
      <c r="CJ161" s="120"/>
      <c r="CK161" s="120"/>
      <c r="CL161" s="120"/>
      <c r="CM161" s="120"/>
      <c r="CN161" s="120"/>
    </row>
    <row r="162" spans="1:92" s="119" customFormat="1" ht="12">
      <c r="A162" s="120"/>
      <c r="B162" s="120"/>
      <c r="C162" s="120"/>
      <c r="D162" s="120"/>
      <c r="E162" s="120"/>
      <c r="F162" s="120"/>
      <c r="AC162" s="120"/>
      <c r="AD162" s="120"/>
      <c r="AE162" s="120"/>
      <c r="AF162" s="120"/>
      <c r="AG162" s="120"/>
      <c r="AH162" s="120"/>
      <c r="BF162" s="120"/>
      <c r="BG162" s="120"/>
      <c r="BH162" s="120"/>
      <c r="BI162" s="120"/>
      <c r="BJ162" s="120"/>
      <c r="BK162" s="120"/>
      <c r="CI162" s="120"/>
      <c r="CJ162" s="120"/>
      <c r="CK162" s="120"/>
      <c r="CL162" s="120"/>
      <c r="CM162" s="120"/>
      <c r="CN162" s="120"/>
    </row>
    <row r="163" spans="1:92" s="119" customFormat="1" ht="12">
      <c r="A163" s="120"/>
      <c r="B163" s="120"/>
      <c r="C163" s="120"/>
      <c r="D163" s="120"/>
      <c r="E163" s="120"/>
      <c r="F163" s="120"/>
      <c r="AC163" s="120"/>
      <c r="AD163" s="120"/>
      <c r="AE163" s="120"/>
      <c r="AF163" s="120"/>
      <c r="AG163" s="120"/>
      <c r="AH163" s="120"/>
      <c r="BF163" s="120"/>
      <c r="BG163" s="120"/>
      <c r="BH163" s="120"/>
      <c r="BI163" s="120"/>
      <c r="BJ163" s="120"/>
      <c r="BK163" s="120"/>
      <c r="CI163" s="120"/>
      <c r="CJ163" s="120"/>
      <c r="CK163" s="120"/>
      <c r="CL163" s="120"/>
      <c r="CM163" s="120"/>
      <c r="CN163" s="120"/>
    </row>
    <row r="164" spans="1:92" s="119" customFormat="1" ht="12">
      <c r="A164" s="120"/>
      <c r="B164" s="120"/>
      <c r="C164" s="120"/>
      <c r="D164" s="120"/>
      <c r="E164" s="120"/>
      <c r="F164" s="120"/>
      <c r="AC164" s="120"/>
      <c r="AD164" s="120"/>
      <c r="AE164" s="120"/>
      <c r="AF164" s="120"/>
      <c r="AG164" s="120"/>
      <c r="AH164" s="120"/>
      <c r="BF164" s="120"/>
      <c r="BG164" s="120"/>
      <c r="BH164" s="120"/>
      <c r="BI164" s="120"/>
      <c r="BJ164" s="120"/>
      <c r="BK164" s="120"/>
      <c r="CI164" s="120"/>
      <c r="CJ164" s="120"/>
      <c r="CK164" s="120"/>
      <c r="CL164" s="120"/>
      <c r="CM164" s="120"/>
      <c r="CN164" s="120"/>
    </row>
    <row r="165" spans="1:92" s="119" customFormat="1" ht="12">
      <c r="A165" s="120"/>
      <c r="B165" s="120"/>
      <c r="C165" s="120"/>
      <c r="D165" s="120"/>
      <c r="E165" s="120"/>
      <c r="F165" s="120"/>
      <c r="AC165" s="120"/>
      <c r="AD165" s="120"/>
      <c r="AE165" s="120"/>
      <c r="AF165" s="120"/>
      <c r="AG165" s="120"/>
      <c r="AH165" s="120"/>
      <c r="BF165" s="120"/>
      <c r="BG165" s="120"/>
      <c r="BH165" s="120"/>
      <c r="BI165" s="120"/>
      <c r="BJ165" s="120"/>
      <c r="BK165" s="120"/>
      <c r="CI165" s="120"/>
      <c r="CJ165" s="120"/>
      <c r="CK165" s="120"/>
      <c r="CL165" s="120"/>
      <c r="CM165" s="120"/>
      <c r="CN165" s="120"/>
    </row>
    <row r="166" spans="1:92" s="119" customFormat="1" ht="12">
      <c r="A166" s="120"/>
      <c r="B166" s="120"/>
      <c r="C166" s="120"/>
      <c r="D166" s="120"/>
      <c r="E166" s="120"/>
      <c r="F166" s="120"/>
      <c r="AC166" s="120"/>
      <c r="AD166" s="120"/>
      <c r="AE166" s="120"/>
      <c r="AF166" s="120"/>
      <c r="AG166" s="120"/>
      <c r="AH166" s="120"/>
      <c r="BF166" s="120"/>
      <c r="BG166" s="120"/>
      <c r="BH166" s="120"/>
      <c r="BI166" s="120"/>
      <c r="BJ166" s="120"/>
      <c r="BK166" s="120"/>
      <c r="CI166" s="120"/>
      <c r="CJ166" s="120"/>
      <c r="CK166" s="120"/>
      <c r="CL166" s="120"/>
      <c r="CM166" s="120"/>
      <c r="CN166" s="120"/>
    </row>
    <row r="167" spans="1:92" s="119" customFormat="1" ht="12">
      <c r="A167" s="120"/>
      <c r="B167" s="120"/>
      <c r="C167" s="120"/>
      <c r="D167" s="120"/>
      <c r="E167" s="120"/>
      <c r="F167" s="120"/>
      <c r="AC167" s="120"/>
      <c r="AD167" s="120"/>
      <c r="AE167" s="120"/>
      <c r="AF167" s="120"/>
      <c r="AG167" s="120"/>
      <c r="AH167" s="120"/>
      <c r="BF167" s="120"/>
      <c r="BG167" s="120"/>
      <c r="BH167" s="120"/>
      <c r="BI167" s="120"/>
      <c r="BJ167" s="120"/>
      <c r="BK167" s="120"/>
      <c r="CI167" s="120"/>
      <c r="CJ167" s="120"/>
      <c r="CK167" s="120"/>
      <c r="CL167" s="120"/>
      <c r="CM167" s="120"/>
      <c r="CN167" s="120"/>
    </row>
    <row r="168" spans="1:92" s="119" customFormat="1" ht="12">
      <c r="A168" s="120"/>
      <c r="B168" s="120"/>
      <c r="C168" s="120"/>
      <c r="D168" s="120"/>
      <c r="E168" s="120"/>
      <c r="F168" s="120"/>
      <c r="AC168" s="120"/>
      <c r="AD168" s="120"/>
      <c r="AE168" s="120"/>
      <c r="AF168" s="120"/>
      <c r="AG168" s="120"/>
      <c r="AH168" s="120"/>
      <c r="BF168" s="120"/>
      <c r="BG168" s="120"/>
      <c r="BH168" s="120"/>
      <c r="BI168" s="120"/>
      <c r="BJ168" s="120"/>
      <c r="BK168" s="120"/>
      <c r="CI168" s="120"/>
      <c r="CJ168" s="120"/>
      <c r="CK168" s="120"/>
      <c r="CL168" s="120"/>
      <c r="CM168" s="120"/>
      <c r="CN168" s="120"/>
    </row>
    <row r="169" spans="1:92" s="119" customFormat="1" ht="12">
      <c r="A169" s="120"/>
      <c r="B169" s="120"/>
      <c r="C169" s="120"/>
      <c r="D169" s="120"/>
      <c r="E169" s="120"/>
      <c r="F169" s="120"/>
      <c r="AC169" s="120"/>
      <c r="AD169" s="120"/>
      <c r="AE169" s="120"/>
      <c r="AF169" s="120"/>
      <c r="AG169" s="120"/>
      <c r="AH169" s="120"/>
      <c r="BF169" s="120"/>
      <c r="BG169" s="120"/>
      <c r="BH169" s="120"/>
      <c r="BI169" s="120"/>
      <c r="BJ169" s="120"/>
      <c r="BK169" s="120"/>
      <c r="CI169" s="120"/>
      <c r="CJ169" s="120"/>
      <c r="CK169" s="120"/>
      <c r="CL169" s="120"/>
      <c r="CM169" s="120"/>
      <c r="CN169" s="120"/>
    </row>
    <row r="170" spans="1:92" s="119" customFormat="1" ht="12">
      <c r="A170" s="120"/>
      <c r="B170" s="120"/>
      <c r="C170" s="120"/>
      <c r="D170" s="120"/>
      <c r="E170" s="120"/>
      <c r="F170" s="120"/>
      <c r="AC170" s="120"/>
      <c r="AD170" s="120"/>
      <c r="AE170" s="120"/>
      <c r="AF170" s="120"/>
      <c r="AG170" s="120"/>
      <c r="AH170" s="120"/>
      <c r="BF170" s="120"/>
      <c r="BG170" s="120"/>
      <c r="BH170" s="120"/>
      <c r="BI170" s="120"/>
      <c r="BJ170" s="120"/>
      <c r="BK170" s="120"/>
      <c r="CI170" s="120"/>
      <c r="CJ170" s="120"/>
      <c r="CK170" s="120"/>
      <c r="CL170" s="120"/>
      <c r="CM170" s="120"/>
      <c r="CN170" s="120"/>
    </row>
    <row r="171" spans="1:92" s="119" customFormat="1" ht="12">
      <c r="A171" s="120"/>
      <c r="B171" s="120"/>
      <c r="C171" s="120"/>
      <c r="D171" s="120"/>
      <c r="E171" s="120"/>
      <c r="F171" s="120"/>
      <c r="AC171" s="120"/>
      <c r="AD171" s="120"/>
      <c r="AE171" s="120"/>
      <c r="AF171" s="120"/>
      <c r="AG171" s="120"/>
      <c r="AH171" s="120"/>
      <c r="BF171" s="120"/>
      <c r="BG171" s="120"/>
      <c r="BH171" s="120"/>
      <c r="BI171" s="120"/>
      <c r="BJ171" s="120"/>
      <c r="BK171" s="120"/>
      <c r="CI171" s="120"/>
      <c r="CJ171" s="120"/>
      <c r="CK171" s="120"/>
      <c r="CL171" s="120"/>
      <c r="CM171" s="120"/>
      <c r="CN171" s="120"/>
    </row>
    <row r="172" spans="1:92" s="119" customFormat="1" ht="12">
      <c r="A172" s="120"/>
      <c r="B172" s="120"/>
      <c r="C172" s="120"/>
      <c r="D172" s="120"/>
      <c r="E172" s="120"/>
      <c r="F172" s="120"/>
      <c r="AC172" s="120"/>
      <c r="AD172" s="120"/>
      <c r="AE172" s="120"/>
      <c r="AF172" s="120"/>
      <c r="AG172" s="120"/>
      <c r="AH172" s="120"/>
      <c r="BF172" s="120"/>
      <c r="BG172" s="120"/>
      <c r="BH172" s="120"/>
      <c r="BI172" s="120"/>
      <c r="BJ172" s="120"/>
      <c r="BK172" s="120"/>
      <c r="CI172" s="120"/>
      <c r="CJ172" s="120"/>
      <c r="CK172" s="120"/>
      <c r="CL172" s="120"/>
      <c r="CM172" s="120"/>
      <c r="CN172" s="120"/>
    </row>
    <row r="173" spans="1:92" s="119" customFormat="1" ht="12">
      <c r="A173" s="120"/>
      <c r="B173" s="120"/>
      <c r="C173" s="120"/>
      <c r="D173" s="120"/>
      <c r="E173" s="120"/>
      <c r="F173" s="120"/>
      <c r="AC173" s="120"/>
      <c r="AD173" s="120"/>
      <c r="AE173" s="120"/>
      <c r="AF173" s="120"/>
      <c r="AG173" s="120"/>
      <c r="AH173" s="120"/>
      <c r="BF173" s="120"/>
      <c r="BG173" s="120"/>
      <c r="BH173" s="120"/>
      <c r="BI173" s="120"/>
      <c r="BJ173" s="120"/>
      <c r="BK173" s="120"/>
      <c r="CI173" s="120"/>
      <c r="CJ173" s="120"/>
      <c r="CK173" s="120"/>
      <c r="CL173" s="120"/>
      <c r="CM173" s="120"/>
      <c r="CN173" s="120"/>
    </row>
    <row r="174" spans="1:92" s="119" customFormat="1" ht="12">
      <c r="A174" s="120"/>
      <c r="B174" s="120"/>
      <c r="C174" s="120"/>
      <c r="D174" s="120"/>
      <c r="E174" s="120"/>
      <c r="F174" s="120"/>
      <c r="AC174" s="120"/>
      <c r="AD174" s="120"/>
      <c r="AE174" s="120"/>
      <c r="AF174" s="120"/>
      <c r="AG174" s="120"/>
      <c r="AH174" s="120"/>
      <c r="BF174" s="120"/>
      <c r="BG174" s="120"/>
      <c r="BH174" s="120"/>
      <c r="BI174" s="120"/>
      <c r="BJ174" s="120"/>
      <c r="BK174" s="120"/>
      <c r="CI174" s="120"/>
      <c r="CJ174" s="120"/>
      <c r="CK174" s="120"/>
      <c r="CL174" s="120"/>
      <c r="CM174" s="120"/>
      <c r="CN174" s="120"/>
    </row>
    <row r="175" spans="1:92" s="119" customFormat="1" ht="12">
      <c r="A175" s="120"/>
      <c r="B175" s="120"/>
      <c r="C175" s="120"/>
      <c r="D175" s="120"/>
      <c r="E175" s="120"/>
      <c r="F175" s="120"/>
      <c r="AC175" s="120"/>
      <c r="AD175" s="120"/>
      <c r="AE175" s="120"/>
      <c r="AF175" s="120"/>
      <c r="AG175" s="120"/>
      <c r="AH175" s="120"/>
      <c r="BF175" s="120"/>
      <c r="BG175" s="120"/>
      <c r="BH175" s="120"/>
      <c r="BI175" s="120"/>
      <c r="BJ175" s="120"/>
      <c r="BK175" s="120"/>
      <c r="CI175" s="120"/>
      <c r="CJ175" s="120"/>
      <c r="CK175" s="120"/>
      <c r="CL175" s="120"/>
      <c r="CM175" s="120"/>
      <c r="CN175" s="120"/>
    </row>
    <row r="176" spans="1:92" s="119" customFormat="1" ht="12">
      <c r="A176" s="120"/>
      <c r="B176" s="120"/>
      <c r="C176" s="120"/>
      <c r="D176" s="120"/>
      <c r="E176" s="120"/>
      <c r="F176" s="120"/>
      <c r="AC176" s="120"/>
      <c r="AD176" s="120"/>
      <c r="AE176" s="120"/>
      <c r="AF176" s="120"/>
      <c r="AG176" s="120"/>
      <c r="AH176" s="120"/>
      <c r="BF176" s="120"/>
      <c r="BG176" s="120"/>
      <c r="BH176" s="120"/>
      <c r="BI176" s="120"/>
      <c r="BJ176" s="120"/>
      <c r="BK176" s="120"/>
      <c r="CI176" s="120"/>
      <c r="CJ176" s="120"/>
      <c r="CK176" s="120"/>
      <c r="CL176" s="120"/>
      <c r="CM176" s="120"/>
      <c r="CN176" s="120"/>
    </row>
    <row r="177" spans="1:92" s="119" customFormat="1" ht="12">
      <c r="A177" s="120"/>
      <c r="B177" s="120"/>
      <c r="C177" s="120"/>
      <c r="D177" s="120"/>
      <c r="E177" s="120"/>
      <c r="F177" s="120"/>
      <c r="AC177" s="120"/>
      <c r="AD177" s="120"/>
      <c r="AE177" s="120"/>
      <c r="AF177" s="120"/>
      <c r="AG177" s="120"/>
      <c r="AH177" s="120"/>
      <c r="BF177" s="120"/>
      <c r="BG177" s="120"/>
      <c r="BH177" s="120"/>
      <c r="BI177" s="120"/>
      <c r="BJ177" s="120"/>
      <c r="BK177" s="120"/>
      <c r="CI177" s="120"/>
      <c r="CJ177" s="120"/>
      <c r="CK177" s="120"/>
      <c r="CL177" s="120"/>
      <c r="CM177" s="120"/>
      <c r="CN177" s="120"/>
    </row>
    <row r="178" spans="1:92" s="119" customFormat="1" ht="12">
      <c r="A178" s="120"/>
      <c r="B178" s="120"/>
      <c r="C178" s="120"/>
      <c r="D178" s="120"/>
      <c r="E178" s="120"/>
      <c r="F178" s="120"/>
      <c r="AC178" s="120"/>
      <c r="AD178" s="120"/>
      <c r="AE178" s="120"/>
      <c r="AF178" s="120"/>
      <c r="AG178" s="120"/>
      <c r="AH178" s="120"/>
      <c r="BF178" s="120"/>
      <c r="BG178" s="120"/>
      <c r="BH178" s="120"/>
      <c r="BI178" s="120"/>
      <c r="BJ178" s="120"/>
      <c r="BK178" s="120"/>
      <c r="CI178" s="120"/>
      <c r="CJ178" s="120"/>
      <c r="CK178" s="120"/>
      <c r="CL178" s="120"/>
      <c r="CM178" s="120"/>
      <c r="CN178" s="120"/>
    </row>
    <row r="179" spans="1:92" s="119" customFormat="1" ht="12">
      <c r="A179" s="120"/>
      <c r="B179" s="120"/>
      <c r="C179" s="120"/>
      <c r="D179" s="120"/>
      <c r="E179" s="120"/>
      <c r="F179" s="120"/>
      <c r="AC179" s="120"/>
      <c r="AD179" s="120"/>
      <c r="AE179" s="120"/>
      <c r="AF179" s="120"/>
      <c r="AG179" s="120"/>
      <c r="AH179" s="120"/>
      <c r="BF179" s="120"/>
      <c r="BG179" s="120"/>
      <c r="BH179" s="120"/>
      <c r="BI179" s="120"/>
      <c r="BJ179" s="120"/>
      <c r="BK179" s="120"/>
      <c r="CI179" s="120"/>
      <c r="CJ179" s="120"/>
      <c r="CK179" s="120"/>
      <c r="CL179" s="120"/>
      <c r="CM179" s="120"/>
      <c r="CN179" s="120"/>
    </row>
    <row r="180" spans="1:92" s="119" customFormat="1" ht="12">
      <c r="A180" s="120"/>
      <c r="B180" s="120"/>
      <c r="C180" s="120"/>
      <c r="D180" s="120"/>
      <c r="E180" s="120"/>
      <c r="F180" s="120"/>
      <c r="AC180" s="120"/>
      <c r="AD180" s="120"/>
      <c r="AE180" s="120"/>
      <c r="AF180" s="120"/>
      <c r="AG180" s="120"/>
      <c r="AH180" s="120"/>
      <c r="BF180" s="120"/>
      <c r="BG180" s="120"/>
      <c r="BH180" s="120"/>
      <c r="BI180" s="120"/>
      <c r="BJ180" s="120"/>
      <c r="BK180" s="120"/>
      <c r="CI180" s="120"/>
      <c r="CJ180" s="120"/>
      <c r="CK180" s="120"/>
      <c r="CL180" s="120"/>
      <c r="CM180" s="120"/>
      <c r="CN180" s="120"/>
    </row>
    <row r="181" spans="1:92" s="119" customFormat="1" ht="12">
      <c r="A181" s="120"/>
      <c r="B181" s="120"/>
      <c r="C181" s="120"/>
      <c r="D181" s="120"/>
      <c r="E181" s="120"/>
      <c r="F181" s="120"/>
      <c r="AC181" s="120"/>
      <c r="AD181" s="120"/>
      <c r="AE181" s="120"/>
      <c r="AF181" s="120"/>
      <c r="AG181" s="120"/>
      <c r="AH181" s="120"/>
      <c r="BF181" s="120"/>
      <c r="BG181" s="120"/>
      <c r="BH181" s="120"/>
      <c r="BI181" s="120"/>
      <c r="BJ181" s="120"/>
      <c r="BK181" s="120"/>
      <c r="CI181" s="120"/>
      <c r="CJ181" s="120"/>
      <c r="CK181" s="120"/>
      <c r="CL181" s="120"/>
      <c r="CM181" s="120"/>
      <c r="CN181" s="120"/>
    </row>
    <row r="182" spans="1:92" s="119" customFormat="1" ht="12">
      <c r="A182" s="120"/>
      <c r="B182" s="120"/>
      <c r="C182" s="120"/>
      <c r="D182" s="120"/>
      <c r="E182" s="120"/>
      <c r="F182" s="120"/>
      <c r="AC182" s="120"/>
      <c r="AD182" s="120"/>
      <c r="AE182" s="120"/>
      <c r="AF182" s="120"/>
      <c r="AG182" s="120"/>
      <c r="AH182" s="120"/>
      <c r="BF182" s="120"/>
      <c r="BG182" s="120"/>
      <c r="BH182" s="120"/>
      <c r="BI182" s="120"/>
      <c r="BJ182" s="120"/>
      <c r="BK182" s="120"/>
      <c r="CI182" s="120"/>
      <c r="CJ182" s="120"/>
      <c r="CK182" s="120"/>
      <c r="CL182" s="120"/>
      <c r="CM182" s="120"/>
      <c r="CN182" s="120"/>
    </row>
    <row r="183" spans="1:92" s="119" customFormat="1" ht="12">
      <c r="A183" s="120"/>
      <c r="B183" s="120"/>
      <c r="C183" s="120"/>
      <c r="D183" s="120"/>
      <c r="E183" s="120"/>
      <c r="F183" s="120"/>
      <c r="AC183" s="120"/>
      <c r="AD183" s="120"/>
      <c r="AE183" s="120"/>
      <c r="AF183" s="120"/>
      <c r="AG183" s="120"/>
      <c r="AH183" s="120"/>
      <c r="BF183" s="120"/>
      <c r="BG183" s="120"/>
      <c r="BH183" s="120"/>
      <c r="BI183" s="120"/>
      <c r="BJ183" s="120"/>
      <c r="BK183" s="120"/>
      <c r="CI183" s="120"/>
      <c r="CJ183" s="120"/>
      <c r="CK183" s="120"/>
      <c r="CL183" s="120"/>
      <c r="CM183" s="120"/>
      <c r="CN183" s="120"/>
    </row>
    <row r="184" spans="1:92" s="119" customFormat="1" ht="12">
      <c r="A184" s="120"/>
      <c r="B184" s="120"/>
      <c r="C184" s="120"/>
      <c r="D184" s="120"/>
      <c r="E184" s="120"/>
      <c r="F184" s="120"/>
      <c r="AC184" s="120"/>
      <c r="AD184" s="120"/>
      <c r="AE184" s="120"/>
      <c r="AF184" s="120"/>
      <c r="AG184" s="120"/>
      <c r="AH184" s="120"/>
      <c r="BF184" s="120"/>
      <c r="BG184" s="120"/>
      <c r="BH184" s="120"/>
      <c r="BI184" s="120"/>
      <c r="BJ184" s="120"/>
      <c r="BK184" s="120"/>
      <c r="CI184" s="120"/>
      <c r="CJ184" s="120"/>
      <c r="CK184" s="120"/>
      <c r="CL184" s="120"/>
      <c r="CM184" s="120"/>
      <c r="CN184" s="120"/>
    </row>
    <row r="185" spans="1:92" s="119" customFormat="1" ht="12">
      <c r="A185" s="120"/>
      <c r="B185" s="120"/>
      <c r="C185" s="120"/>
      <c r="D185" s="120"/>
      <c r="E185" s="120"/>
      <c r="F185" s="120"/>
      <c r="AC185" s="120"/>
      <c r="AD185" s="120"/>
      <c r="AE185" s="120"/>
      <c r="AF185" s="120"/>
      <c r="AG185" s="120"/>
      <c r="AH185" s="120"/>
      <c r="BF185" s="120"/>
      <c r="BG185" s="120"/>
      <c r="BH185" s="120"/>
      <c r="BI185" s="120"/>
      <c r="BJ185" s="120"/>
      <c r="BK185" s="120"/>
      <c r="CI185" s="120"/>
      <c r="CJ185" s="120"/>
      <c r="CK185" s="120"/>
      <c r="CL185" s="120"/>
      <c r="CM185" s="120"/>
      <c r="CN185" s="120"/>
    </row>
    <row r="186" spans="1:92" s="119" customFormat="1" ht="12">
      <c r="A186" s="120"/>
      <c r="B186" s="120"/>
      <c r="C186" s="120"/>
      <c r="D186" s="120"/>
      <c r="E186" s="120"/>
      <c r="F186" s="120"/>
      <c r="AC186" s="120"/>
      <c r="AD186" s="120"/>
      <c r="AE186" s="120"/>
      <c r="AF186" s="120"/>
      <c r="AG186" s="120"/>
      <c r="AH186" s="120"/>
      <c r="BF186" s="120"/>
      <c r="BG186" s="120"/>
      <c r="BH186" s="120"/>
      <c r="BI186" s="120"/>
      <c r="BJ186" s="120"/>
      <c r="BK186" s="120"/>
      <c r="CI186" s="120"/>
      <c r="CJ186" s="120"/>
      <c r="CK186" s="120"/>
      <c r="CL186" s="120"/>
      <c r="CM186" s="120"/>
      <c r="CN186" s="120"/>
    </row>
    <row r="187" spans="1:92" s="119" customFormat="1" ht="12">
      <c r="A187" s="120"/>
      <c r="B187" s="120"/>
      <c r="C187" s="120"/>
      <c r="D187" s="120"/>
      <c r="E187" s="120"/>
      <c r="F187" s="120"/>
      <c r="AC187" s="120"/>
      <c r="AD187" s="120"/>
      <c r="AE187" s="120"/>
      <c r="AF187" s="120"/>
      <c r="AG187" s="120"/>
      <c r="AH187" s="120"/>
      <c r="BF187" s="120"/>
      <c r="BG187" s="120"/>
      <c r="BH187" s="120"/>
      <c r="BI187" s="120"/>
      <c r="BJ187" s="120"/>
      <c r="BK187" s="120"/>
      <c r="CI187" s="120"/>
      <c r="CJ187" s="120"/>
      <c r="CK187" s="120"/>
      <c r="CL187" s="120"/>
      <c r="CM187" s="120"/>
      <c r="CN187" s="120"/>
    </row>
    <row r="188" spans="1:92" s="119" customFormat="1" ht="12">
      <c r="A188" s="120"/>
      <c r="B188" s="120"/>
      <c r="C188" s="120"/>
      <c r="D188" s="120"/>
      <c r="E188" s="120"/>
      <c r="F188" s="120"/>
      <c r="AC188" s="120"/>
      <c r="AD188" s="120"/>
      <c r="AE188" s="120"/>
      <c r="AF188" s="120"/>
      <c r="AG188" s="120"/>
      <c r="AH188" s="120"/>
      <c r="BF188" s="120"/>
      <c r="BG188" s="120"/>
      <c r="BH188" s="120"/>
      <c r="BI188" s="120"/>
      <c r="BJ188" s="120"/>
      <c r="BK188" s="120"/>
      <c r="CI188" s="120"/>
      <c r="CJ188" s="120"/>
      <c r="CK188" s="120"/>
      <c r="CL188" s="120"/>
      <c r="CM188" s="120"/>
      <c r="CN188" s="120"/>
    </row>
    <row r="189" spans="1:92" s="119" customFormat="1" ht="12">
      <c r="A189" s="120"/>
      <c r="B189" s="120"/>
      <c r="C189" s="120"/>
      <c r="D189" s="120"/>
      <c r="E189" s="120"/>
      <c r="F189" s="120"/>
      <c r="AC189" s="120"/>
      <c r="AD189" s="120"/>
      <c r="AE189" s="120"/>
      <c r="AF189" s="120"/>
      <c r="AG189" s="120"/>
      <c r="AH189" s="120"/>
      <c r="BF189" s="120"/>
      <c r="BG189" s="120"/>
      <c r="BH189" s="120"/>
      <c r="BI189" s="120"/>
      <c r="BJ189" s="120"/>
      <c r="BK189" s="120"/>
      <c r="CI189" s="120"/>
      <c r="CJ189" s="120"/>
      <c r="CK189" s="120"/>
      <c r="CL189" s="120"/>
      <c r="CM189" s="120"/>
      <c r="CN189" s="120"/>
    </row>
    <row r="190" spans="1:92" s="119" customFormat="1" ht="12">
      <c r="A190" s="120"/>
      <c r="B190" s="120"/>
      <c r="C190" s="120"/>
      <c r="D190" s="120"/>
      <c r="E190" s="120"/>
      <c r="F190" s="120"/>
      <c r="AC190" s="120"/>
      <c r="AD190" s="120"/>
      <c r="AE190" s="120"/>
      <c r="AF190" s="120"/>
      <c r="AG190" s="120"/>
      <c r="AH190" s="120"/>
      <c r="BF190" s="120"/>
      <c r="BG190" s="120"/>
      <c r="BH190" s="120"/>
      <c r="BI190" s="120"/>
      <c r="BJ190" s="120"/>
      <c r="BK190" s="120"/>
      <c r="CI190" s="120"/>
      <c r="CJ190" s="120"/>
      <c r="CK190" s="120"/>
      <c r="CL190" s="120"/>
      <c r="CM190" s="120"/>
      <c r="CN190" s="120"/>
    </row>
    <row r="191" spans="1:92" s="119" customFormat="1" ht="12">
      <c r="A191" s="120"/>
      <c r="B191" s="120"/>
      <c r="C191" s="120"/>
      <c r="D191" s="120"/>
      <c r="E191" s="120"/>
      <c r="F191" s="120"/>
      <c r="AC191" s="120"/>
      <c r="AD191" s="120"/>
      <c r="AE191" s="120"/>
      <c r="AF191" s="120"/>
      <c r="AG191" s="120"/>
      <c r="AH191" s="120"/>
      <c r="BF191" s="120"/>
      <c r="BG191" s="120"/>
      <c r="BH191" s="120"/>
      <c r="BI191" s="120"/>
      <c r="BJ191" s="120"/>
      <c r="BK191" s="120"/>
      <c r="CI191" s="120"/>
      <c r="CJ191" s="120"/>
      <c r="CK191" s="120"/>
      <c r="CL191" s="120"/>
      <c r="CM191" s="120"/>
      <c r="CN191" s="120"/>
    </row>
    <row r="192" spans="1:92" s="119" customFormat="1" ht="12">
      <c r="A192" s="120"/>
      <c r="B192" s="120"/>
      <c r="C192" s="120"/>
      <c r="D192" s="120"/>
      <c r="E192" s="120"/>
      <c r="F192" s="120"/>
      <c r="AC192" s="120"/>
      <c r="AD192" s="120"/>
      <c r="AE192" s="120"/>
      <c r="AF192" s="120"/>
      <c r="AG192" s="120"/>
      <c r="AH192" s="120"/>
      <c r="BF192" s="120"/>
      <c r="BG192" s="120"/>
      <c r="BH192" s="120"/>
      <c r="BI192" s="120"/>
      <c r="BJ192" s="120"/>
      <c r="BK192" s="120"/>
      <c r="CI192" s="120"/>
      <c r="CJ192" s="120"/>
      <c r="CK192" s="120"/>
      <c r="CL192" s="120"/>
      <c r="CM192" s="120"/>
      <c r="CN192" s="120"/>
    </row>
    <row r="193" spans="1:92" s="119" customFormat="1" ht="12">
      <c r="A193" s="120"/>
      <c r="B193" s="120"/>
      <c r="C193" s="120"/>
      <c r="D193" s="120"/>
      <c r="E193" s="120"/>
      <c r="F193" s="120"/>
      <c r="AC193" s="120"/>
      <c r="AD193" s="120"/>
      <c r="AE193" s="120"/>
      <c r="AF193" s="120"/>
      <c r="AG193" s="120"/>
      <c r="AH193" s="120"/>
      <c r="BF193" s="120"/>
      <c r="BG193" s="120"/>
      <c r="BH193" s="120"/>
      <c r="BI193" s="120"/>
      <c r="BJ193" s="120"/>
      <c r="BK193" s="120"/>
      <c r="CI193" s="120"/>
      <c r="CJ193" s="120"/>
      <c r="CK193" s="120"/>
      <c r="CL193" s="120"/>
      <c r="CM193" s="120"/>
      <c r="CN193" s="120"/>
    </row>
    <row r="194" spans="1:92" s="119" customFormat="1" ht="12">
      <c r="A194" s="120"/>
      <c r="B194" s="120"/>
      <c r="C194" s="120"/>
      <c r="D194" s="120"/>
      <c r="E194" s="120"/>
      <c r="F194" s="120"/>
      <c r="AC194" s="120"/>
      <c r="AD194" s="120"/>
      <c r="AE194" s="120"/>
      <c r="AF194" s="120"/>
      <c r="AG194" s="120"/>
      <c r="AH194" s="120"/>
      <c r="BF194" s="120"/>
      <c r="BG194" s="120"/>
      <c r="BH194" s="120"/>
      <c r="BI194" s="120"/>
      <c r="BJ194" s="120"/>
      <c r="BK194" s="120"/>
      <c r="CI194" s="120"/>
      <c r="CJ194" s="120"/>
      <c r="CK194" s="120"/>
      <c r="CL194" s="120"/>
      <c r="CM194" s="120"/>
      <c r="CN194" s="120"/>
    </row>
    <row r="195" spans="1:92" s="119" customFormat="1" ht="12">
      <c r="A195" s="120"/>
      <c r="B195" s="120"/>
      <c r="C195" s="120"/>
      <c r="D195" s="120"/>
      <c r="E195" s="120"/>
      <c r="F195" s="120"/>
      <c r="AC195" s="120"/>
      <c r="AD195" s="120"/>
      <c r="AE195" s="120"/>
      <c r="AF195" s="120"/>
      <c r="AG195" s="120"/>
      <c r="AH195" s="120"/>
      <c r="BF195" s="120"/>
      <c r="BG195" s="120"/>
      <c r="BH195" s="120"/>
      <c r="BI195" s="120"/>
      <c r="BJ195" s="120"/>
      <c r="BK195" s="120"/>
      <c r="CI195" s="120"/>
      <c r="CJ195" s="120"/>
      <c r="CK195" s="120"/>
      <c r="CL195" s="120"/>
      <c r="CM195" s="120"/>
      <c r="CN195" s="120"/>
    </row>
    <row r="196" spans="1:92" s="119" customFormat="1" ht="12">
      <c r="A196" s="120"/>
      <c r="B196" s="120"/>
      <c r="C196" s="120"/>
      <c r="D196" s="120"/>
      <c r="E196" s="120"/>
      <c r="F196" s="120"/>
      <c r="AC196" s="120"/>
      <c r="AD196" s="120"/>
      <c r="AE196" s="120"/>
      <c r="AF196" s="120"/>
      <c r="AG196" s="120"/>
      <c r="AH196" s="120"/>
      <c r="BF196" s="120"/>
      <c r="BG196" s="120"/>
      <c r="BH196" s="120"/>
      <c r="BI196" s="120"/>
      <c r="BJ196" s="120"/>
      <c r="BK196" s="120"/>
      <c r="CI196" s="120"/>
      <c r="CJ196" s="120"/>
      <c r="CK196" s="120"/>
      <c r="CL196" s="120"/>
      <c r="CM196" s="120"/>
      <c r="CN196" s="120"/>
    </row>
    <row r="197" spans="1:92" s="119" customFormat="1" ht="12">
      <c r="A197" s="120"/>
      <c r="B197" s="120"/>
      <c r="C197" s="120"/>
      <c r="D197" s="120"/>
      <c r="E197" s="120"/>
      <c r="F197" s="120"/>
      <c r="AC197" s="120"/>
      <c r="AD197" s="120"/>
      <c r="AE197" s="120"/>
      <c r="AF197" s="120"/>
      <c r="AG197" s="120"/>
      <c r="AH197" s="120"/>
      <c r="BF197" s="120"/>
      <c r="BG197" s="120"/>
      <c r="BH197" s="120"/>
      <c r="BI197" s="120"/>
      <c r="BJ197" s="120"/>
      <c r="BK197" s="120"/>
      <c r="CI197" s="120"/>
      <c r="CJ197" s="120"/>
      <c r="CK197" s="120"/>
      <c r="CL197" s="120"/>
      <c r="CM197" s="120"/>
      <c r="CN197" s="120"/>
    </row>
    <row r="198" spans="1:92" s="119" customFormat="1" ht="12">
      <c r="A198" s="120"/>
      <c r="B198" s="120"/>
      <c r="C198" s="120"/>
      <c r="D198" s="120"/>
      <c r="E198" s="120"/>
      <c r="F198" s="120"/>
      <c r="AC198" s="120"/>
      <c r="AD198" s="120"/>
      <c r="AE198" s="120"/>
      <c r="AF198" s="120"/>
      <c r="AG198" s="120"/>
      <c r="AH198" s="120"/>
      <c r="BF198" s="120"/>
      <c r="BG198" s="120"/>
      <c r="BH198" s="120"/>
      <c r="BI198" s="120"/>
      <c r="BJ198" s="120"/>
      <c r="BK198" s="120"/>
      <c r="CI198" s="120"/>
      <c r="CJ198" s="120"/>
      <c r="CK198" s="120"/>
      <c r="CL198" s="120"/>
      <c r="CM198" s="120"/>
      <c r="CN198" s="120"/>
    </row>
    <row r="199" spans="1:92" s="119" customFormat="1" ht="12">
      <c r="A199" s="120"/>
      <c r="B199" s="120"/>
      <c r="C199" s="120"/>
      <c r="D199" s="120"/>
      <c r="E199" s="120"/>
      <c r="F199" s="120"/>
      <c r="AC199" s="120"/>
      <c r="AD199" s="120"/>
      <c r="AE199" s="120"/>
      <c r="AF199" s="120"/>
      <c r="AG199" s="120"/>
      <c r="AH199" s="120"/>
      <c r="BF199" s="120"/>
      <c r="BG199" s="120"/>
      <c r="BH199" s="120"/>
      <c r="BI199" s="120"/>
      <c r="BJ199" s="120"/>
      <c r="BK199" s="120"/>
      <c r="CI199" s="120"/>
      <c r="CJ199" s="120"/>
      <c r="CK199" s="120"/>
      <c r="CL199" s="120"/>
      <c r="CM199" s="120"/>
      <c r="CN199" s="120"/>
    </row>
    <row r="200" spans="1:92" s="119" customFormat="1" ht="12">
      <c r="A200" s="120"/>
      <c r="B200" s="120"/>
      <c r="C200" s="120"/>
      <c r="D200" s="120"/>
      <c r="E200" s="120"/>
      <c r="F200" s="120"/>
      <c r="AC200" s="120"/>
      <c r="AD200" s="120"/>
      <c r="AE200" s="120"/>
      <c r="AF200" s="120"/>
      <c r="AG200" s="120"/>
      <c r="AH200" s="120"/>
      <c r="BF200" s="120"/>
      <c r="BG200" s="120"/>
      <c r="BH200" s="120"/>
      <c r="BI200" s="120"/>
      <c r="BJ200" s="120"/>
      <c r="BK200" s="120"/>
      <c r="CI200" s="120"/>
      <c r="CJ200" s="120"/>
      <c r="CK200" s="120"/>
      <c r="CL200" s="120"/>
      <c r="CM200" s="120"/>
      <c r="CN200" s="120"/>
    </row>
    <row r="201" spans="1:92" s="119" customFormat="1" ht="12">
      <c r="A201" s="120"/>
      <c r="B201" s="120"/>
      <c r="C201" s="120"/>
      <c r="D201" s="120"/>
      <c r="E201" s="120"/>
      <c r="F201" s="120"/>
      <c r="AC201" s="120"/>
      <c r="AD201" s="120"/>
      <c r="AE201" s="120"/>
      <c r="AF201" s="120"/>
      <c r="AG201" s="120"/>
      <c r="AH201" s="120"/>
      <c r="BF201" s="120"/>
      <c r="BG201" s="120"/>
      <c r="BH201" s="120"/>
      <c r="BI201" s="120"/>
      <c r="BJ201" s="120"/>
      <c r="BK201" s="120"/>
      <c r="CI201" s="120"/>
      <c r="CJ201" s="120"/>
      <c r="CK201" s="120"/>
      <c r="CL201" s="120"/>
      <c r="CM201" s="120"/>
      <c r="CN201" s="120"/>
    </row>
    <row r="202" spans="1:92" s="119" customFormat="1" ht="12">
      <c r="A202" s="120"/>
      <c r="B202" s="120"/>
      <c r="C202" s="120"/>
      <c r="D202" s="120"/>
      <c r="E202" s="120"/>
      <c r="F202" s="120"/>
      <c r="AC202" s="120"/>
      <c r="AD202" s="120"/>
      <c r="AE202" s="120"/>
      <c r="AF202" s="120"/>
      <c r="AG202" s="120"/>
      <c r="AH202" s="120"/>
      <c r="BF202" s="120"/>
      <c r="BG202" s="120"/>
      <c r="BH202" s="120"/>
      <c r="BI202" s="120"/>
      <c r="BJ202" s="120"/>
      <c r="BK202" s="120"/>
      <c r="CI202" s="120"/>
      <c r="CJ202" s="120"/>
      <c r="CK202" s="120"/>
      <c r="CL202" s="120"/>
      <c r="CM202" s="120"/>
      <c r="CN202" s="120"/>
    </row>
    <row r="203" spans="1:92" s="119" customFormat="1" ht="12">
      <c r="A203" s="120"/>
      <c r="B203" s="120"/>
      <c r="C203" s="120"/>
      <c r="D203" s="120"/>
      <c r="E203" s="120"/>
      <c r="F203" s="120"/>
      <c r="AC203" s="120"/>
      <c r="AD203" s="120"/>
      <c r="AE203" s="120"/>
      <c r="AF203" s="120"/>
      <c r="AG203" s="120"/>
      <c r="AH203" s="120"/>
      <c r="BF203" s="120"/>
      <c r="BG203" s="120"/>
      <c r="BH203" s="120"/>
      <c r="BI203" s="120"/>
      <c r="BJ203" s="120"/>
      <c r="BK203" s="120"/>
      <c r="CI203" s="120"/>
      <c r="CJ203" s="120"/>
      <c r="CK203" s="120"/>
      <c r="CL203" s="120"/>
      <c r="CM203" s="120"/>
      <c r="CN203" s="120"/>
    </row>
    <row r="204" spans="1:92" s="119" customFormat="1" ht="12">
      <c r="A204" s="120"/>
      <c r="B204" s="120"/>
      <c r="C204" s="120"/>
      <c r="D204" s="120"/>
      <c r="E204" s="120"/>
      <c r="F204" s="120"/>
      <c r="AC204" s="120"/>
      <c r="AD204" s="120"/>
      <c r="AE204" s="120"/>
      <c r="AF204" s="120"/>
      <c r="AG204" s="120"/>
      <c r="AH204" s="120"/>
      <c r="BF204" s="120"/>
      <c r="BG204" s="120"/>
      <c r="BH204" s="120"/>
      <c r="BI204" s="120"/>
      <c r="BJ204" s="120"/>
      <c r="BK204" s="120"/>
      <c r="CI204" s="120"/>
      <c r="CJ204" s="120"/>
      <c r="CK204" s="120"/>
      <c r="CL204" s="120"/>
      <c r="CM204" s="120"/>
      <c r="CN204" s="120"/>
    </row>
    <row r="205" spans="1:92" s="119" customFormat="1" ht="12">
      <c r="A205" s="120"/>
      <c r="B205" s="120"/>
      <c r="C205" s="120"/>
      <c r="D205" s="120"/>
      <c r="E205" s="120"/>
      <c r="F205" s="120"/>
      <c r="AC205" s="120"/>
      <c r="AD205" s="120"/>
      <c r="AE205" s="120"/>
      <c r="AF205" s="120"/>
      <c r="AG205" s="120"/>
      <c r="AH205" s="120"/>
      <c r="BF205" s="120"/>
      <c r="BG205" s="120"/>
      <c r="BH205" s="120"/>
      <c r="BI205" s="120"/>
      <c r="BJ205" s="120"/>
      <c r="BK205" s="120"/>
      <c r="CI205" s="120"/>
      <c r="CJ205" s="120"/>
      <c r="CK205" s="120"/>
      <c r="CL205" s="120"/>
      <c r="CM205" s="120"/>
      <c r="CN205" s="120"/>
    </row>
    <row r="206" spans="1:92" s="119" customFormat="1" ht="12">
      <c r="A206" s="120"/>
      <c r="B206" s="120"/>
      <c r="C206" s="120"/>
      <c r="D206" s="120"/>
      <c r="E206" s="120"/>
      <c r="F206" s="120"/>
      <c r="AC206" s="120"/>
      <c r="AD206" s="120"/>
      <c r="AE206" s="120"/>
      <c r="AF206" s="120"/>
      <c r="AG206" s="120"/>
      <c r="AH206" s="120"/>
      <c r="BF206" s="120"/>
      <c r="BG206" s="120"/>
      <c r="BH206" s="120"/>
      <c r="BI206" s="120"/>
      <c r="BJ206" s="120"/>
      <c r="BK206" s="120"/>
      <c r="CI206" s="120"/>
      <c r="CJ206" s="120"/>
      <c r="CK206" s="120"/>
      <c r="CL206" s="120"/>
      <c r="CM206" s="120"/>
      <c r="CN206" s="120"/>
    </row>
    <row r="207" spans="1:92" s="119" customFormat="1" ht="12">
      <c r="A207" s="120"/>
      <c r="B207" s="120"/>
      <c r="C207" s="120"/>
      <c r="D207" s="120"/>
      <c r="E207" s="120"/>
      <c r="F207" s="120"/>
      <c r="AC207" s="120"/>
      <c r="AD207" s="120"/>
      <c r="AE207" s="120"/>
      <c r="AF207" s="120"/>
      <c r="AG207" s="120"/>
      <c r="AH207" s="120"/>
      <c r="BF207" s="120"/>
      <c r="BG207" s="120"/>
      <c r="BH207" s="120"/>
      <c r="BI207" s="120"/>
      <c r="BJ207" s="120"/>
      <c r="BK207" s="120"/>
      <c r="CI207" s="120"/>
      <c r="CJ207" s="120"/>
      <c r="CK207" s="120"/>
      <c r="CL207" s="120"/>
      <c r="CM207" s="120"/>
      <c r="CN207" s="120"/>
    </row>
    <row r="208" spans="1:92" s="119" customFormat="1" ht="12">
      <c r="A208" s="120"/>
      <c r="B208" s="120"/>
      <c r="C208" s="120"/>
      <c r="D208" s="120"/>
      <c r="E208" s="120"/>
      <c r="F208" s="120"/>
      <c r="AC208" s="120"/>
      <c r="AD208" s="120"/>
      <c r="AE208" s="120"/>
      <c r="AF208" s="120"/>
      <c r="AG208" s="120"/>
      <c r="AH208" s="120"/>
      <c r="BF208" s="120"/>
      <c r="BG208" s="120"/>
      <c r="BH208" s="120"/>
      <c r="BI208" s="120"/>
      <c r="BJ208" s="120"/>
      <c r="BK208" s="120"/>
      <c r="CI208" s="120"/>
      <c r="CJ208" s="120"/>
      <c r="CK208" s="120"/>
      <c r="CL208" s="120"/>
      <c r="CM208" s="120"/>
      <c r="CN208" s="120"/>
    </row>
    <row r="209" spans="1:115" s="119" customFormat="1" ht="12">
      <c r="A209" s="120"/>
      <c r="B209" s="120"/>
      <c r="C209" s="120"/>
      <c r="D209" s="120"/>
      <c r="E209" s="120"/>
      <c r="F209" s="120"/>
      <c r="AC209" s="120"/>
      <c r="AD209" s="120"/>
      <c r="AE209" s="120"/>
      <c r="AF209" s="120"/>
      <c r="AG209" s="120"/>
      <c r="AH209" s="120"/>
      <c r="BF209" s="120"/>
      <c r="BG209" s="120"/>
      <c r="BH209" s="120"/>
      <c r="BI209" s="120"/>
      <c r="BJ209" s="120"/>
      <c r="BK209" s="120"/>
      <c r="CI209" s="120"/>
      <c r="CJ209" s="120"/>
      <c r="CK209" s="120"/>
      <c r="CL209" s="120"/>
      <c r="CM209" s="120"/>
      <c r="CN209" s="120"/>
    </row>
    <row r="210" spans="1:115" s="119" customFormat="1" ht="12">
      <c r="A210" s="120"/>
      <c r="B210" s="120"/>
      <c r="C210" s="120"/>
      <c r="D210" s="120"/>
      <c r="E210" s="120"/>
      <c r="F210" s="120"/>
      <c r="AC210" s="120"/>
      <c r="AD210" s="120"/>
      <c r="AE210" s="120"/>
      <c r="AF210" s="120"/>
      <c r="AG210" s="120"/>
      <c r="AH210" s="120"/>
      <c r="BF210" s="120"/>
      <c r="BG210" s="120"/>
      <c r="BH210" s="120"/>
      <c r="BI210" s="120"/>
      <c r="BJ210" s="120"/>
      <c r="BK210" s="120"/>
      <c r="CI210" s="120"/>
      <c r="CJ210" s="120"/>
      <c r="CK210" s="120"/>
      <c r="CL210" s="120"/>
      <c r="CM210" s="120"/>
      <c r="CN210" s="120"/>
    </row>
    <row r="211" spans="1:115" s="119" customFormat="1" ht="12">
      <c r="A211" s="120"/>
      <c r="B211" s="120"/>
      <c r="C211" s="120"/>
      <c r="D211" s="120"/>
      <c r="E211" s="120"/>
      <c r="F211" s="120"/>
      <c r="AC211" s="120"/>
      <c r="AD211" s="120"/>
      <c r="AE211" s="120"/>
      <c r="AF211" s="120"/>
      <c r="AG211" s="120"/>
      <c r="AH211" s="120"/>
      <c r="BF211" s="120"/>
      <c r="BG211" s="120"/>
      <c r="BH211" s="120"/>
      <c r="BI211" s="120"/>
      <c r="BJ211" s="120"/>
      <c r="BK211" s="120"/>
      <c r="CI211" s="120"/>
      <c r="CJ211" s="120"/>
      <c r="CK211" s="120"/>
      <c r="CL211" s="120"/>
      <c r="CM211" s="120"/>
      <c r="CN211" s="120"/>
    </row>
    <row r="212" spans="1:115"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  <c r="BC212" s="119"/>
      <c r="BD212" s="119"/>
      <c r="BE212" s="119"/>
      <c r="BU212" s="119"/>
      <c r="BV212" s="119"/>
      <c r="BW212" s="119"/>
      <c r="BX212" s="119"/>
      <c r="BY212" s="119"/>
      <c r="BZ212" s="119"/>
      <c r="CA212" s="119"/>
      <c r="CB212" s="119"/>
      <c r="CC212" s="119"/>
      <c r="CD212" s="119"/>
      <c r="CE212" s="119"/>
      <c r="CF212" s="119"/>
      <c r="CG212" s="119"/>
      <c r="CH212" s="119"/>
      <c r="CX212" s="119"/>
      <c r="CY212" s="119"/>
      <c r="CZ212" s="119"/>
      <c r="DA212" s="119"/>
      <c r="DB212" s="119"/>
      <c r="DC212" s="119"/>
      <c r="DD212" s="119"/>
      <c r="DE212" s="119"/>
      <c r="DF212" s="119"/>
      <c r="DG212" s="119"/>
      <c r="DH212" s="119"/>
      <c r="DI212" s="119"/>
      <c r="DJ212" s="119"/>
      <c r="DK212" s="119"/>
    </row>
    <row r="213" spans="1:115"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R213" s="119"/>
      <c r="AS213" s="119"/>
      <c r="AT213" s="119"/>
      <c r="AU213" s="119"/>
      <c r="AV213" s="119"/>
      <c r="AW213" s="119"/>
      <c r="AX213" s="119"/>
      <c r="AY213" s="119"/>
      <c r="AZ213" s="119"/>
      <c r="BA213" s="119"/>
      <c r="BB213" s="119"/>
      <c r="BC213" s="119"/>
      <c r="BD213" s="119"/>
      <c r="BE213" s="119"/>
      <c r="BU213" s="119"/>
      <c r="BV213" s="119"/>
      <c r="BW213" s="119"/>
      <c r="BX213" s="119"/>
      <c r="BY213" s="119"/>
      <c r="BZ213" s="119"/>
      <c r="CA213" s="119"/>
      <c r="CB213" s="119"/>
      <c r="CC213" s="119"/>
      <c r="CD213" s="119"/>
      <c r="CE213" s="119"/>
      <c r="CF213" s="119"/>
      <c r="CG213" s="119"/>
      <c r="CH213" s="119"/>
      <c r="CX213" s="119"/>
      <c r="CY213" s="119"/>
      <c r="CZ213" s="119"/>
      <c r="DA213" s="119"/>
      <c r="DB213" s="119"/>
      <c r="DC213" s="119"/>
      <c r="DD213" s="119"/>
      <c r="DE213" s="119"/>
      <c r="DF213" s="119"/>
      <c r="DG213" s="119"/>
      <c r="DH213" s="119"/>
      <c r="DI213" s="119"/>
      <c r="DJ213" s="119"/>
      <c r="DK213" s="119"/>
    </row>
    <row r="214" spans="1:115"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  <c r="AR214" s="119"/>
      <c r="AS214" s="119"/>
      <c r="AT214" s="119"/>
      <c r="AU214" s="119"/>
      <c r="AV214" s="119"/>
      <c r="AW214" s="119"/>
      <c r="AX214" s="119"/>
      <c r="AY214" s="119"/>
      <c r="AZ214" s="119"/>
      <c r="BA214" s="119"/>
      <c r="BB214" s="119"/>
      <c r="BC214" s="119"/>
      <c r="BD214" s="119"/>
      <c r="BE214" s="119"/>
      <c r="BU214" s="119"/>
      <c r="BV214" s="119"/>
      <c r="BW214" s="119"/>
      <c r="BX214" s="119"/>
      <c r="BY214" s="119"/>
      <c r="BZ214" s="119"/>
      <c r="CA214" s="119"/>
      <c r="CB214" s="119"/>
      <c r="CC214" s="119"/>
      <c r="CD214" s="119"/>
      <c r="CE214" s="119"/>
      <c r="CF214" s="119"/>
      <c r="CG214" s="119"/>
      <c r="CH214" s="119"/>
      <c r="CX214" s="119"/>
      <c r="CY214" s="119"/>
      <c r="CZ214" s="119"/>
      <c r="DA214" s="119"/>
      <c r="DB214" s="119"/>
      <c r="DC214" s="119"/>
      <c r="DD214" s="119"/>
      <c r="DE214" s="119"/>
      <c r="DF214" s="119"/>
      <c r="DG214" s="119"/>
      <c r="DH214" s="119"/>
      <c r="DI214" s="119"/>
      <c r="DJ214" s="119"/>
      <c r="DK214" s="119"/>
    </row>
    <row r="215" spans="1:115"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  <c r="AB215" s="119"/>
      <c r="AR215" s="119"/>
      <c r="AS215" s="119"/>
      <c r="AT215" s="119"/>
      <c r="AU215" s="119"/>
      <c r="AV215" s="119"/>
      <c r="AW215" s="119"/>
      <c r="AX215" s="119"/>
      <c r="AY215" s="119"/>
      <c r="AZ215" s="119"/>
      <c r="BA215" s="119"/>
      <c r="BB215" s="119"/>
      <c r="BC215" s="119"/>
      <c r="BD215" s="119"/>
      <c r="BE215" s="119"/>
      <c r="BU215" s="119"/>
      <c r="BV215" s="119"/>
      <c r="BW215" s="119"/>
      <c r="BX215" s="119"/>
      <c r="BY215" s="119"/>
      <c r="BZ215" s="119"/>
      <c r="CA215" s="119"/>
      <c r="CB215" s="119"/>
      <c r="CC215" s="119"/>
      <c r="CD215" s="119"/>
      <c r="CE215" s="119"/>
      <c r="CF215" s="119"/>
      <c r="CG215" s="119"/>
      <c r="CH215" s="119"/>
      <c r="CX215" s="119"/>
      <c r="CY215" s="119"/>
      <c r="CZ215" s="119"/>
      <c r="DA215" s="119"/>
      <c r="DB215" s="119"/>
      <c r="DC215" s="119"/>
      <c r="DD215" s="119"/>
      <c r="DE215" s="119"/>
      <c r="DF215" s="119"/>
      <c r="DG215" s="119"/>
      <c r="DH215" s="119"/>
      <c r="DI215" s="119"/>
      <c r="DJ215" s="119"/>
      <c r="DK215" s="119"/>
    </row>
    <row r="216" spans="1:115"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R216" s="119"/>
      <c r="AS216" s="119"/>
      <c r="AT216" s="119"/>
      <c r="AU216" s="119"/>
      <c r="AV216" s="119"/>
      <c r="AW216" s="119"/>
      <c r="AX216" s="119"/>
      <c r="AY216" s="119"/>
      <c r="AZ216" s="119"/>
      <c r="BA216" s="119"/>
      <c r="BB216" s="119"/>
      <c r="BC216" s="119"/>
      <c r="BD216" s="119"/>
      <c r="BE216" s="119"/>
      <c r="BU216" s="119"/>
      <c r="BV216" s="119"/>
      <c r="BW216" s="119"/>
      <c r="BX216" s="119"/>
      <c r="BY216" s="119"/>
      <c r="BZ216" s="119"/>
      <c r="CA216" s="119"/>
      <c r="CB216" s="119"/>
      <c r="CC216" s="119"/>
      <c r="CD216" s="119"/>
      <c r="CE216" s="119"/>
      <c r="CF216" s="119"/>
      <c r="CG216" s="119"/>
      <c r="CH216" s="119"/>
      <c r="CX216" s="119"/>
      <c r="CY216" s="119"/>
      <c r="CZ216" s="119"/>
      <c r="DA216" s="119"/>
      <c r="DB216" s="119"/>
      <c r="DC216" s="119"/>
      <c r="DD216" s="119"/>
      <c r="DE216" s="119"/>
      <c r="DF216" s="119"/>
      <c r="DG216" s="119"/>
      <c r="DH216" s="119"/>
      <c r="DI216" s="119"/>
      <c r="DJ216" s="119"/>
      <c r="DK216" s="119"/>
    </row>
    <row r="217" spans="1:115"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  <c r="AB217" s="119"/>
      <c r="AR217" s="119"/>
      <c r="AS217" s="119"/>
      <c r="AT217" s="119"/>
      <c r="AU217" s="119"/>
      <c r="AV217" s="119"/>
      <c r="AW217" s="119"/>
      <c r="AX217" s="119"/>
      <c r="AY217" s="119"/>
      <c r="AZ217" s="119"/>
      <c r="BA217" s="119"/>
      <c r="BB217" s="119"/>
      <c r="BC217" s="119"/>
      <c r="BD217" s="119"/>
      <c r="BE217" s="119"/>
      <c r="BU217" s="119"/>
      <c r="BV217" s="119"/>
      <c r="BW217" s="119"/>
      <c r="BX217" s="119"/>
      <c r="BY217" s="119"/>
      <c r="BZ217" s="119"/>
      <c r="CA217" s="119"/>
      <c r="CB217" s="119"/>
      <c r="CC217" s="119"/>
      <c r="CD217" s="119"/>
      <c r="CE217" s="119"/>
      <c r="CF217" s="119"/>
      <c r="CG217" s="119"/>
      <c r="CH217" s="119"/>
      <c r="CX217" s="119"/>
      <c r="CY217" s="119"/>
      <c r="CZ217" s="119"/>
      <c r="DA217" s="119"/>
      <c r="DB217" s="119"/>
      <c r="DC217" s="119"/>
      <c r="DD217" s="119"/>
      <c r="DE217" s="119"/>
      <c r="DF217" s="119"/>
      <c r="DG217" s="119"/>
      <c r="DH217" s="119"/>
      <c r="DI217" s="119"/>
      <c r="DJ217" s="119"/>
      <c r="DK217" s="119"/>
    </row>
    <row r="218" spans="1:115"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  <c r="AR218" s="119"/>
      <c r="AS218" s="119"/>
      <c r="AT218" s="119"/>
      <c r="AU218" s="119"/>
      <c r="AV218" s="119"/>
      <c r="AW218" s="119"/>
      <c r="AX218" s="119"/>
      <c r="AY218" s="119"/>
      <c r="AZ218" s="119"/>
      <c r="BA218" s="119"/>
      <c r="BB218" s="119"/>
      <c r="BC218" s="119"/>
      <c r="BD218" s="119"/>
      <c r="BE218" s="119"/>
      <c r="BU218" s="119"/>
      <c r="BV218" s="119"/>
      <c r="BW218" s="119"/>
      <c r="BX218" s="119"/>
      <c r="BY218" s="119"/>
      <c r="BZ218" s="119"/>
      <c r="CA218" s="119"/>
      <c r="CB218" s="119"/>
      <c r="CC218" s="119"/>
      <c r="CD218" s="119"/>
      <c r="CE218" s="119"/>
      <c r="CF218" s="119"/>
      <c r="CG218" s="119"/>
      <c r="CH218" s="119"/>
      <c r="CX218" s="119"/>
      <c r="CY218" s="119"/>
      <c r="CZ218" s="119"/>
      <c r="DA218" s="119"/>
      <c r="DB218" s="119"/>
      <c r="DC218" s="119"/>
      <c r="DD218" s="119"/>
      <c r="DE218" s="119"/>
      <c r="DF218" s="119"/>
      <c r="DG218" s="119"/>
      <c r="DH218" s="119"/>
      <c r="DI218" s="119"/>
      <c r="DJ218" s="119"/>
      <c r="DK218" s="119"/>
    </row>
    <row r="219" spans="1:115"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  <c r="AR219" s="119"/>
      <c r="AS219" s="119"/>
      <c r="AT219" s="119"/>
      <c r="AU219" s="119"/>
      <c r="AV219" s="119"/>
      <c r="AW219" s="119"/>
      <c r="AX219" s="119"/>
      <c r="AY219" s="119"/>
      <c r="AZ219" s="119"/>
      <c r="BA219" s="119"/>
      <c r="BB219" s="119"/>
      <c r="BC219" s="119"/>
      <c r="BD219" s="119"/>
      <c r="BE219" s="119"/>
      <c r="BU219" s="119"/>
      <c r="BV219" s="119"/>
      <c r="BW219" s="119"/>
      <c r="BX219" s="119"/>
      <c r="BY219" s="119"/>
      <c r="BZ219" s="119"/>
      <c r="CA219" s="119"/>
      <c r="CB219" s="119"/>
      <c r="CC219" s="119"/>
      <c r="CD219" s="119"/>
      <c r="CE219" s="119"/>
      <c r="CF219" s="119"/>
      <c r="CG219" s="119"/>
      <c r="CH219" s="119"/>
      <c r="CX219" s="119"/>
      <c r="CY219" s="119"/>
      <c r="CZ219" s="119"/>
      <c r="DA219" s="119"/>
      <c r="DB219" s="119"/>
      <c r="DC219" s="119"/>
      <c r="DD219" s="119"/>
      <c r="DE219" s="119"/>
      <c r="DF219" s="119"/>
      <c r="DG219" s="119"/>
      <c r="DH219" s="119"/>
      <c r="DI219" s="119"/>
      <c r="DJ219" s="119"/>
      <c r="DK219" s="119"/>
    </row>
    <row r="220" spans="1:115"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  <c r="AR220" s="119"/>
      <c r="AS220" s="119"/>
      <c r="AT220" s="119"/>
      <c r="AU220" s="119"/>
      <c r="AV220" s="119"/>
      <c r="AW220" s="119"/>
      <c r="AX220" s="119"/>
      <c r="AY220" s="119"/>
      <c r="AZ220" s="119"/>
      <c r="BA220" s="119"/>
      <c r="BB220" s="119"/>
      <c r="BC220" s="119"/>
      <c r="BD220" s="119"/>
      <c r="BE220" s="119"/>
      <c r="BU220" s="119"/>
      <c r="BV220" s="119"/>
      <c r="BW220" s="119"/>
      <c r="BX220" s="119"/>
      <c r="BY220" s="119"/>
      <c r="BZ220" s="119"/>
      <c r="CA220" s="119"/>
      <c r="CB220" s="119"/>
      <c r="CC220" s="119"/>
      <c r="CD220" s="119"/>
      <c r="CE220" s="119"/>
      <c r="CF220" s="119"/>
      <c r="CG220" s="119"/>
      <c r="CH220" s="119"/>
      <c r="CX220" s="119"/>
      <c r="CY220" s="119"/>
      <c r="CZ220" s="119"/>
      <c r="DA220" s="119"/>
      <c r="DB220" s="119"/>
      <c r="DC220" s="119"/>
      <c r="DD220" s="119"/>
      <c r="DE220" s="119"/>
      <c r="DF220" s="119"/>
      <c r="DG220" s="119"/>
      <c r="DH220" s="119"/>
      <c r="DI220" s="119"/>
      <c r="DJ220" s="119"/>
      <c r="DK220" s="119"/>
    </row>
    <row r="221" spans="1:115"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  <c r="AA221" s="119"/>
      <c r="AB221" s="119"/>
      <c r="AR221" s="119"/>
      <c r="AS221" s="119"/>
      <c r="AT221" s="119"/>
      <c r="AU221" s="119"/>
      <c r="AV221" s="119"/>
      <c r="AW221" s="119"/>
      <c r="AX221" s="119"/>
      <c r="AY221" s="119"/>
      <c r="AZ221" s="119"/>
      <c r="BA221" s="119"/>
      <c r="BB221" s="119"/>
      <c r="BC221" s="119"/>
      <c r="BD221" s="119"/>
      <c r="BE221" s="119"/>
      <c r="BU221" s="119"/>
      <c r="BV221" s="119"/>
      <c r="BW221" s="119"/>
      <c r="BX221" s="119"/>
      <c r="BY221" s="119"/>
      <c r="BZ221" s="119"/>
      <c r="CA221" s="119"/>
      <c r="CB221" s="119"/>
      <c r="CC221" s="119"/>
      <c r="CD221" s="119"/>
      <c r="CE221" s="119"/>
      <c r="CF221" s="119"/>
      <c r="CG221" s="119"/>
      <c r="CH221" s="119"/>
      <c r="CX221" s="119"/>
      <c r="CY221" s="119"/>
      <c r="CZ221" s="119"/>
      <c r="DA221" s="119"/>
      <c r="DB221" s="119"/>
      <c r="DC221" s="119"/>
      <c r="DD221" s="119"/>
      <c r="DE221" s="119"/>
      <c r="DF221" s="119"/>
      <c r="DG221" s="119"/>
      <c r="DH221" s="119"/>
      <c r="DI221" s="119"/>
      <c r="DJ221" s="119"/>
      <c r="DK221" s="119"/>
    </row>
    <row r="222" spans="1:115"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  <c r="AB222" s="119"/>
      <c r="AR222" s="119"/>
      <c r="AS222" s="119"/>
      <c r="AT222" s="119"/>
      <c r="AU222" s="119"/>
      <c r="AV222" s="119"/>
      <c r="AW222" s="119"/>
      <c r="AX222" s="119"/>
      <c r="AY222" s="119"/>
      <c r="AZ222" s="119"/>
      <c r="BA222" s="119"/>
      <c r="BB222" s="119"/>
      <c r="BC222" s="119"/>
      <c r="BD222" s="119"/>
      <c r="BE222" s="119"/>
      <c r="BU222" s="119"/>
      <c r="BV222" s="119"/>
      <c r="BW222" s="119"/>
      <c r="BX222" s="119"/>
      <c r="BY222" s="119"/>
      <c r="BZ222" s="119"/>
      <c r="CA222" s="119"/>
      <c r="CB222" s="119"/>
      <c r="CC222" s="119"/>
      <c r="CD222" s="119"/>
      <c r="CE222" s="119"/>
      <c r="CF222" s="119"/>
      <c r="CG222" s="119"/>
      <c r="CH222" s="119"/>
      <c r="CX222" s="119"/>
      <c r="CY222" s="119"/>
      <c r="CZ222" s="119"/>
      <c r="DA222" s="119"/>
      <c r="DB222" s="119"/>
      <c r="DC222" s="119"/>
      <c r="DD222" s="119"/>
      <c r="DE222" s="119"/>
      <c r="DF222" s="119"/>
      <c r="DG222" s="119"/>
      <c r="DH222" s="119"/>
      <c r="DI222" s="119"/>
      <c r="DJ222" s="119"/>
      <c r="DK222" s="119"/>
    </row>
    <row r="223" spans="1:115"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  <c r="AA223" s="119"/>
      <c r="AB223" s="119"/>
      <c r="AR223" s="119"/>
      <c r="AS223" s="119"/>
      <c r="AT223" s="119"/>
      <c r="AU223" s="119"/>
      <c r="AV223" s="119"/>
      <c r="AW223" s="119"/>
      <c r="AX223" s="119"/>
      <c r="AY223" s="119"/>
      <c r="AZ223" s="119"/>
      <c r="BA223" s="119"/>
      <c r="BB223" s="119"/>
      <c r="BC223" s="119"/>
      <c r="BD223" s="119"/>
      <c r="BE223" s="119"/>
      <c r="BU223" s="119"/>
      <c r="BV223" s="119"/>
      <c r="BW223" s="119"/>
      <c r="BX223" s="119"/>
      <c r="BY223" s="119"/>
      <c r="BZ223" s="119"/>
      <c r="CA223" s="119"/>
      <c r="CB223" s="119"/>
      <c r="CC223" s="119"/>
      <c r="CD223" s="119"/>
      <c r="CE223" s="119"/>
      <c r="CF223" s="119"/>
      <c r="CG223" s="119"/>
      <c r="CH223" s="119"/>
      <c r="CX223" s="119"/>
      <c r="CY223" s="119"/>
      <c r="CZ223" s="119"/>
      <c r="DA223" s="119"/>
      <c r="DB223" s="119"/>
      <c r="DC223" s="119"/>
      <c r="DD223" s="119"/>
      <c r="DE223" s="119"/>
      <c r="DF223" s="119"/>
      <c r="DG223" s="119"/>
      <c r="DH223" s="119"/>
      <c r="DI223" s="119"/>
      <c r="DJ223" s="119"/>
      <c r="DK223" s="119"/>
    </row>
    <row r="224" spans="1:115"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  <c r="AB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19"/>
      <c r="BE224" s="119"/>
      <c r="BU224" s="119"/>
      <c r="BV224" s="119"/>
      <c r="BW224" s="119"/>
      <c r="BX224" s="119"/>
      <c r="BY224" s="119"/>
      <c r="BZ224" s="119"/>
      <c r="CA224" s="119"/>
      <c r="CB224" s="119"/>
      <c r="CC224" s="119"/>
      <c r="CD224" s="119"/>
      <c r="CE224" s="119"/>
      <c r="CF224" s="119"/>
      <c r="CG224" s="119"/>
      <c r="CH224" s="119"/>
      <c r="CX224" s="119"/>
      <c r="CY224" s="119"/>
      <c r="CZ224" s="119"/>
      <c r="DA224" s="119"/>
      <c r="DB224" s="119"/>
      <c r="DC224" s="119"/>
      <c r="DD224" s="119"/>
      <c r="DE224" s="119"/>
      <c r="DF224" s="119"/>
      <c r="DG224" s="119"/>
      <c r="DH224" s="119"/>
      <c r="DI224" s="119"/>
      <c r="DJ224" s="119"/>
      <c r="DK224" s="119"/>
    </row>
    <row r="225" spans="16:115"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  <c r="AA225" s="119"/>
      <c r="AB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19"/>
      <c r="BE225" s="119"/>
      <c r="BU225" s="119"/>
      <c r="BV225" s="119"/>
      <c r="BW225" s="119"/>
      <c r="BX225" s="119"/>
      <c r="BY225" s="119"/>
      <c r="BZ225" s="119"/>
      <c r="CA225" s="119"/>
      <c r="CB225" s="119"/>
      <c r="CC225" s="119"/>
      <c r="CD225" s="119"/>
      <c r="CE225" s="119"/>
      <c r="CF225" s="119"/>
      <c r="CG225" s="119"/>
      <c r="CH225" s="119"/>
      <c r="CX225" s="119"/>
      <c r="CY225" s="119"/>
      <c r="CZ225" s="119"/>
      <c r="DA225" s="119"/>
      <c r="DB225" s="119"/>
      <c r="DC225" s="119"/>
      <c r="DD225" s="119"/>
      <c r="DE225" s="119"/>
      <c r="DF225" s="119"/>
      <c r="DG225" s="119"/>
      <c r="DH225" s="119"/>
      <c r="DI225" s="119"/>
      <c r="DJ225" s="119"/>
      <c r="DK225" s="119"/>
    </row>
    <row r="226" spans="16:115"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  <c r="AB226" s="119"/>
      <c r="AR226" s="119"/>
      <c r="AS226" s="119"/>
      <c r="AT226" s="119"/>
      <c r="AU226" s="119"/>
      <c r="AV226" s="119"/>
      <c r="AW226" s="119"/>
      <c r="AX226" s="119"/>
      <c r="AY226" s="119"/>
      <c r="AZ226" s="119"/>
      <c r="BA226" s="119"/>
      <c r="BB226" s="119"/>
      <c r="BC226" s="119"/>
      <c r="BD226" s="119"/>
      <c r="BE226" s="119"/>
      <c r="BU226" s="119"/>
      <c r="BV226" s="119"/>
      <c r="BW226" s="119"/>
      <c r="BX226" s="119"/>
      <c r="BY226" s="119"/>
      <c r="BZ226" s="119"/>
      <c r="CA226" s="119"/>
      <c r="CB226" s="119"/>
      <c r="CC226" s="119"/>
      <c r="CD226" s="119"/>
      <c r="CE226" s="119"/>
      <c r="CF226" s="119"/>
      <c r="CG226" s="119"/>
      <c r="CH226" s="119"/>
      <c r="CX226" s="119"/>
      <c r="CY226" s="119"/>
      <c r="CZ226" s="119"/>
      <c r="DA226" s="119"/>
      <c r="DB226" s="119"/>
      <c r="DC226" s="119"/>
      <c r="DD226" s="119"/>
      <c r="DE226" s="119"/>
      <c r="DF226" s="119"/>
      <c r="DG226" s="119"/>
      <c r="DH226" s="119"/>
      <c r="DI226" s="119"/>
      <c r="DJ226" s="119"/>
      <c r="DK226" s="119"/>
    </row>
  </sheetData>
  <mergeCells count="72">
    <mergeCell ref="AR1:BE1"/>
    <mergeCell ref="BF1:BT1"/>
    <mergeCell ref="BU1:CH1"/>
    <mergeCell ref="AU3:AZ3"/>
    <mergeCell ref="Y3:AB4"/>
    <mergeCell ref="AC3:AH4"/>
    <mergeCell ref="AI3:AN3"/>
    <mergeCell ref="BF3:BK4"/>
    <mergeCell ref="BL3:BQ3"/>
    <mergeCell ref="A1:O1"/>
    <mergeCell ref="P1:AB1"/>
    <mergeCell ref="AC1:AQ1"/>
    <mergeCell ref="A3:F4"/>
    <mergeCell ref="G3:L3"/>
    <mergeCell ref="M3:O3"/>
    <mergeCell ref="P3:R3"/>
    <mergeCell ref="S3:X3"/>
    <mergeCell ref="CI1:CW1"/>
    <mergeCell ref="CU3:CW3"/>
    <mergeCell ref="CX1:DK1"/>
    <mergeCell ref="CX3:CZ3"/>
    <mergeCell ref="DA3:DF3"/>
    <mergeCell ref="DG3:DK4"/>
    <mergeCell ref="CO3:CT3"/>
    <mergeCell ref="D6:F6"/>
    <mergeCell ref="AF6:AH6"/>
    <mergeCell ref="BI6:BK6"/>
    <mergeCell ref="CL6:CN6"/>
    <mergeCell ref="BR3:BT3"/>
    <mergeCell ref="BU3:BW3"/>
    <mergeCell ref="BX3:CC3"/>
    <mergeCell ref="CD3:CH4"/>
    <mergeCell ref="CI3:CN4"/>
    <mergeCell ref="AO3:AQ3"/>
    <mergeCell ref="AR3:AT3"/>
    <mergeCell ref="BA3:BE4"/>
    <mergeCell ref="D7:F7"/>
    <mergeCell ref="AF7:AH7"/>
    <mergeCell ref="BI7:BK7"/>
    <mergeCell ref="CL7:CN7"/>
    <mergeCell ref="D12:F12"/>
    <mergeCell ref="AF12:AH12"/>
    <mergeCell ref="BI12:BK12"/>
    <mergeCell ref="CL12:CN12"/>
    <mergeCell ref="D17:F17"/>
    <mergeCell ref="AF17:AH17"/>
    <mergeCell ref="BI17:BK17"/>
    <mergeCell ref="CL17:CN17"/>
    <mergeCell ref="D33:F33"/>
    <mergeCell ref="AF33:AH33"/>
    <mergeCell ref="BI33:BK33"/>
    <mergeCell ref="CL33:CN33"/>
    <mergeCell ref="D35:F35"/>
    <mergeCell ref="AF35:AH35"/>
    <mergeCell ref="BI35:BK35"/>
    <mergeCell ref="CL35:CN35"/>
    <mergeCell ref="D36:F36"/>
    <mergeCell ref="AF36:AH36"/>
    <mergeCell ref="BI36:BK36"/>
    <mergeCell ref="CL36:CN36"/>
    <mergeCell ref="D62:F62"/>
    <mergeCell ref="AF62:AH62"/>
    <mergeCell ref="BI62:BK62"/>
    <mergeCell ref="CL62:CN62"/>
    <mergeCell ref="D41:F41"/>
    <mergeCell ref="AF41:AH41"/>
    <mergeCell ref="BI41:BK41"/>
    <mergeCell ref="CL41:CN41"/>
    <mergeCell ref="D46:F46"/>
    <mergeCell ref="AF46:AH46"/>
    <mergeCell ref="BI46:BK46"/>
    <mergeCell ref="CL46:CN46"/>
  </mergeCells>
  <phoneticPr fontId="17"/>
  <pageMargins left="0.23622047244094491" right="0.23622047244094491" top="0.74803149606299213" bottom="0.74803149606299213" header="0.31496062992125984" footer="0.31496062992125984"/>
  <pageSetup paperSize="9" firstPageNumber="96" orientation="portrait" useFirstPageNumber="1" horizontalDpi="300" verticalDpi="300" r:id="rId1"/>
  <headerFooter>
    <oddFooter>&amp;C&amp;"ＭＳ ゴシック,標準"&amp;P</oddFooter>
  </headerFooter>
  <colBreaks count="6" manualBreakCount="6">
    <brk id="14" max="1048575" man="1"/>
    <brk id="28" max="1048575" man="1"/>
    <brk id="43" max="1048575" man="1"/>
    <brk id="57" max="1048575" man="1"/>
    <brk id="72" max="1048575" man="1"/>
    <brk id="8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630"/>
  <sheetViews>
    <sheetView topLeftCell="A7" workbookViewId="0">
      <selection activeCell="BL42" sqref="BL42:CH42"/>
    </sheetView>
  </sheetViews>
  <sheetFormatPr defaultColWidth="13.1640625" defaultRowHeight="14.65" customHeight="1"/>
  <cols>
    <col min="1" max="1" width="1.1640625" style="267" customWidth="1"/>
    <col min="2" max="2" width="2.5" style="267" customWidth="1"/>
    <col min="3" max="3" width="2.1640625" style="267" customWidth="1"/>
    <col min="4" max="4" width="8.83203125" style="267" customWidth="1"/>
    <col min="5" max="5" width="2" style="267" customWidth="1"/>
    <col min="6" max="6" width="6.83203125" style="267" customWidth="1"/>
    <col min="7" max="7" width="6.6640625" style="267" customWidth="1"/>
    <col min="8" max="9" width="6.83203125" style="267" customWidth="1"/>
    <col min="10" max="10" width="6.6640625" style="267" customWidth="1"/>
    <col min="11" max="11" width="6.83203125" style="267" customWidth="1"/>
    <col min="12" max="18" width="6.6640625" style="267" customWidth="1"/>
    <col min="19" max="19" width="6.83203125" style="267" customWidth="1"/>
    <col min="20" max="20" width="6.6640625" style="267" customWidth="1"/>
    <col min="21" max="22" width="6.83203125" style="267" customWidth="1"/>
    <col min="23" max="31" width="6.6640625" style="267" customWidth="1"/>
    <col min="32" max="32" width="1.1640625" style="267" customWidth="1"/>
    <col min="33" max="33" width="8.83203125" style="267" customWidth="1"/>
    <col min="34" max="34" width="1.83203125" style="267" customWidth="1"/>
    <col min="35" max="35" width="2.1640625" style="267" customWidth="1"/>
    <col min="36" max="36" width="2.5" style="267" customWidth="1"/>
    <col min="37" max="16384" width="13.1640625" style="267"/>
  </cols>
  <sheetData>
    <row r="1" spans="1:36" s="209" customFormat="1" ht="19.5" customHeight="1">
      <c r="A1" s="619" t="s">
        <v>382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20" t="s">
        <v>422</v>
      </c>
      <c r="T1" s="620"/>
      <c r="U1" s="620"/>
      <c r="V1" s="620"/>
      <c r="W1" s="620"/>
      <c r="X1" s="620"/>
      <c r="Y1" s="620"/>
      <c r="Z1" s="620"/>
      <c r="AA1" s="620"/>
      <c r="AB1" s="620"/>
      <c r="AC1" s="620"/>
      <c r="AD1" s="620"/>
      <c r="AE1" s="620"/>
      <c r="AF1" s="620"/>
      <c r="AG1" s="620"/>
      <c r="AH1" s="620"/>
      <c r="AI1" s="620"/>
      <c r="AJ1" s="620"/>
    </row>
    <row r="2" spans="1:36" s="210" customFormat="1" ht="16.5" customHeight="1">
      <c r="C2" s="211"/>
      <c r="D2" s="212"/>
      <c r="E2" s="211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4"/>
      <c r="Q2" s="215"/>
      <c r="R2" s="215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7"/>
      <c r="AH2" s="217"/>
      <c r="AI2" s="216"/>
      <c r="AJ2" s="218" t="s">
        <v>383</v>
      </c>
    </row>
    <row r="3" spans="1:36" s="219" customFormat="1" ht="17.25" customHeight="1">
      <c r="A3" s="621" t="s">
        <v>384</v>
      </c>
      <c r="B3" s="622"/>
      <c r="C3" s="622"/>
      <c r="D3" s="622"/>
      <c r="E3" s="623"/>
      <c r="F3" s="628" t="s">
        <v>385</v>
      </c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30"/>
      <c r="S3" s="631" t="s">
        <v>386</v>
      </c>
      <c r="T3" s="632"/>
      <c r="U3" s="632"/>
      <c r="V3" s="632"/>
      <c r="W3" s="632"/>
      <c r="X3" s="632"/>
      <c r="Y3" s="632"/>
      <c r="Z3" s="632"/>
      <c r="AA3" s="632"/>
      <c r="AB3" s="632"/>
      <c r="AC3" s="632"/>
      <c r="AD3" s="632"/>
      <c r="AE3" s="633"/>
      <c r="AF3" s="634" t="s">
        <v>384</v>
      </c>
      <c r="AG3" s="635"/>
      <c r="AH3" s="635"/>
      <c r="AI3" s="635"/>
      <c r="AJ3" s="622"/>
    </row>
    <row r="4" spans="1:36" s="219" customFormat="1" ht="12" customHeight="1">
      <c r="A4" s="624"/>
      <c r="B4" s="624"/>
      <c r="C4" s="624"/>
      <c r="D4" s="624"/>
      <c r="E4" s="625"/>
      <c r="F4" s="640" t="s">
        <v>387</v>
      </c>
      <c r="G4" s="220" t="s">
        <v>388</v>
      </c>
      <c r="H4" s="220" t="s">
        <v>389</v>
      </c>
      <c r="I4" s="220" t="s">
        <v>390</v>
      </c>
      <c r="J4" s="220" t="s">
        <v>391</v>
      </c>
      <c r="K4" s="220" t="s">
        <v>392</v>
      </c>
      <c r="L4" s="220" t="s">
        <v>393</v>
      </c>
      <c r="M4" s="220" t="s">
        <v>394</v>
      </c>
      <c r="N4" s="220" t="s">
        <v>395</v>
      </c>
      <c r="O4" s="220" t="s">
        <v>396</v>
      </c>
      <c r="P4" s="220" t="s">
        <v>397</v>
      </c>
      <c r="Q4" s="221" t="s">
        <v>398</v>
      </c>
      <c r="R4" s="222" t="s">
        <v>399</v>
      </c>
      <c r="S4" s="642" t="s">
        <v>387</v>
      </c>
      <c r="T4" s="220" t="s">
        <v>388</v>
      </c>
      <c r="U4" s="220" t="s">
        <v>389</v>
      </c>
      <c r="V4" s="220" t="s">
        <v>390</v>
      </c>
      <c r="W4" s="220" t="s">
        <v>391</v>
      </c>
      <c r="X4" s="220" t="s">
        <v>392</v>
      </c>
      <c r="Y4" s="220" t="s">
        <v>393</v>
      </c>
      <c r="Z4" s="220" t="s">
        <v>394</v>
      </c>
      <c r="AA4" s="220" t="s">
        <v>395</v>
      </c>
      <c r="AB4" s="220" t="s">
        <v>396</v>
      </c>
      <c r="AC4" s="220" t="s">
        <v>397</v>
      </c>
      <c r="AD4" s="222" t="s">
        <v>398</v>
      </c>
      <c r="AE4" s="223" t="s">
        <v>399</v>
      </c>
      <c r="AF4" s="636"/>
      <c r="AG4" s="637"/>
      <c r="AH4" s="637"/>
      <c r="AI4" s="637"/>
      <c r="AJ4" s="624"/>
    </row>
    <row r="5" spans="1:36" s="219" customFormat="1" ht="36">
      <c r="A5" s="626"/>
      <c r="B5" s="626"/>
      <c r="C5" s="626"/>
      <c r="D5" s="626"/>
      <c r="E5" s="627"/>
      <c r="F5" s="641"/>
      <c r="G5" s="224" t="s">
        <v>400</v>
      </c>
      <c r="H5" s="225" t="s">
        <v>401</v>
      </c>
      <c r="I5" s="224" t="s">
        <v>402</v>
      </c>
      <c r="J5" s="224" t="s">
        <v>403</v>
      </c>
      <c r="K5" s="225" t="s">
        <v>404</v>
      </c>
      <c r="L5" s="225" t="s">
        <v>405</v>
      </c>
      <c r="M5" s="225" t="s">
        <v>406</v>
      </c>
      <c r="N5" s="225" t="s">
        <v>407</v>
      </c>
      <c r="O5" s="226" t="s">
        <v>408</v>
      </c>
      <c r="P5" s="227" t="s">
        <v>409</v>
      </c>
      <c r="Q5" s="228" t="s">
        <v>410</v>
      </c>
      <c r="R5" s="228" t="s">
        <v>411</v>
      </c>
      <c r="S5" s="643"/>
      <c r="T5" s="224" t="s">
        <v>400</v>
      </c>
      <c r="U5" s="225" t="s">
        <v>401</v>
      </c>
      <c r="V5" s="224" t="s">
        <v>402</v>
      </c>
      <c r="W5" s="224" t="s">
        <v>403</v>
      </c>
      <c r="X5" s="225" t="s">
        <v>404</v>
      </c>
      <c r="Y5" s="225" t="s">
        <v>405</v>
      </c>
      <c r="Z5" s="225" t="s">
        <v>406</v>
      </c>
      <c r="AA5" s="225" t="s">
        <v>407</v>
      </c>
      <c r="AB5" s="226" t="s">
        <v>408</v>
      </c>
      <c r="AC5" s="227" t="s">
        <v>409</v>
      </c>
      <c r="AD5" s="228" t="s">
        <v>410</v>
      </c>
      <c r="AE5" s="228" t="s">
        <v>411</v>
      </c>
      <c r="AF5" s="638"/>
      <c r="AG5" s="639"/>
      <c r="AH5" s="639"/>
      <c r="AI5" s="639"/>
      <c r="AJ5" s="626"/>
    </row>
    <row r="6" spans="1:36" s="210" customFormat="1" ht="12.6" customHeight="1">
      <c r="C6" s="229"/>
      <c r="D6" s="229"/>
      <c r="E6" s="229"/>
      <c r="F6" s="230"/>
      <c r="G6" s="231"/>
      <c r="H6" s="231"/>
      <c r="I6" s="232"/>
      <c r="J6" s="233"/>
      <c r="K6" s="231"/>
      <c r="L6" s="231"/>
      <c r="M6" s="231"/>
      <c r="N6" s="231"/>
      <c r="O6" s="231"/>
      <c r="P6" s="231"/>
      <c r="S6" s="234"/>
      <c r="T6" s="235"/>
      <c r="U6" s="235"/>
      <c r="V6" s="236"/>
      <c r="W6" s="237"/>
      <c r="X6" s="235"/>
      <c r="Y6" s="235"/>
      <c r="Z6" s="235"/>
      <c r="AA6" s="235"/>
      <c r="AB6" s="235"/>
      <c r="AC6" s="235"/>
      <c r="AD6" s="238"/>
      <c r="AE6" s="238"/>
      <c r="AF6" s="239"/>
      <c r="AG6" s="240"/>
      <c r="AH6" s="240"/>
      <c r="AI6" s="240"/>
      <c r="AJ6" s="241"/>
    </row>
    <row r="7" spans="1:36" s="210" customFormat="1" ht="12.6" customHeight="1">
      <c r="B7" s="644" t="s">
        <v>412</v>
      </c>
      <c r="C7" s="242"/>
      <c r="D7" s="451" t="s">
        <v>413</v>
      </c>
      <c r="E7" s="453"/>
      <c r="F7" s="455">
        <v>85719</v>
      </c>
      <c r="G7" s="456">
        <v>1672</v>
      </c>
      <c r="H7" s="456">
        <v>13118</v>
      </c>
      <c r="I7" s="456">
        <v>11511</v>
      </c>
      <c r="J7" s="456">
        <v>9119</v>
      </c>
      <c r="K7" s="456">
        <v>10096</v>
      </c>
      <c r="L7" s="456">
        <v>2014</v>
      </c>
      <c r="M7" s="456">
        <v>11819</v>
      </c>
      <c r="N7" s="456">
        <v>9335</v>
      </c>
      <c r="O7" s="456">
        <v>2594</v>
      </c>
      <c r="P7" s="456">
        <v>3443</v>
      </c>
      <c r="Q7" s="456">
        <v>5482</v>
      </c>
      <c r="R7" s="456">
        <v>5516</v>
      </c>
      <c r="S7" s="457">
        <v>63341</v>
      </c>
      <c r="T7" s="457">
        <v>1520</v>
      </c>
      <c r="U7" s="457">
        <v>12006</v>
      </c>
      <c r="V7" s="457">
        <v>11068</v>
      </c>
      <c r="W7" s="457">
        <v>7846</v>
      </c>
      <c r="X7" s="457">
        <v>8202</v>
      </c>
      <c r="Y7" s="457">
        <v>2008</v>
      </c>
      <c r="Z7" s="457">
        <v>1242</v>
      </c>
      <c r="AA7" s="457">
        <v>7986</v>
      </c>
      <c r="AB7" s="457">
        <v>2482</v>
      </c>
      <c r="AC7" s="457">
        <v>2810</v>
      </c>
      <c r="AD7" s="457">
        <v>5073</v>
      </c>
      <c r="AE7" s="457">
        <v>1098</v>
      </c>
      <c r="AF7" s="454"/>
      <c r="AG7" s="452" t="s">
        <v>413</v>
      </c>
      <c r="AH7" s="245"/>
      <c r="AI7" s="246"/>
      <c r="AJ7" s="645" t="s">
        <v>412</v>
      </c>
    </row>
    <row r="8" spans="1:36" s="210" customFormat="1" ht="12.6" customHeight="1">
      <c r="B8" s="644"/>
      <c r="C8" s="247"/>
      <c r="D8" s="247" t="s">
        <v>582</v>
      </c>
      <c r="E8" s="248" t="s">
        <v>414</v>
      </c>
      <c r="F8" s="249">
        <v>1174</v>
      </c>
      <c r="G8" s="250">
        <v>1</v>
      </c>
      <c r="H8" s="251">
        <v>33</v>
      </c>
      <c r="I8" s="250">
        <v>78</v>
      </c>
      <c r="J8" s="250">
        <v>221</v>
      </c>
      <c r="K8" s="250">
        <v>342</v>
      </c>
      <c r="L8" s="250">
        <v>97</v>
      </c>
      <c r="M8" s="250">
        <v>27</v>
      </c>
      <c r="N8" s="250">
        <v>140</v>
      </c>
      <c r="O8" s="250">
        <v>5</v>
      </c>
      <c r="P8" s="250">
        <v>61</v>
      </c>
      <c r="Q8" s="250">
        <v>71</v>
      </c>
      <c r="R8" s="250">
        <v>98</v>
      </c>
      <c r="S8" s="252">
        <v>1112</v>
      </c>
      <c r="T8" s="252">
        <v>1</v>
      </c>
      <c r="U8" s="253">
        <v>32</v>
      </c>
      <c r="V8" s="252">
        <v>78</v>
      </c>
      <c r="W8" s="252">
        <v>220</v>
      </c>
      <c r="X8" s="252">
        <v>340</v>
      </c>
      <c r="Y8" s="252">
        <v>97</v>
      </c>
      <c r="Z8" s="252">
        <v>10</v>
      </c>
      <c r="AA8" s="252">
        <v>130</v>
      </c>
      <c r="AB8" s="252">
        <v>5</v>
      </c>
      <c r="AC8" s="252">
        <v>57</v>
      </c>
      <c r="AD8" s="252">
        <v>68</v>
      </c>
      <c r="AE8" s="252">
        <v>74</v>
      </c>
      <c r="AF8" s="254"/>
      <c r="AG8" s="414" t="s">
        <v>582</v>
      </c>
      <c r="AH8" s="255" t="s">
        <v>415</v>
      </c>
      <c r="AI8" s="246"/>
      <c r="AJ8" s="645"/>
    </row>
    <row r="9" spans="1:36" s="210" customFormat="1" ht="12.6" customHeight="1">
      <c r="B9" s="644"/>
      <c r="C9" s="247"/>
      <c r="D9" s="247" t="s">
        <v>583</v>
      </c>
      <c r="E9" s="243"/>
      <c r="F9" s="249">
        <v>4956</v>
      </c>
      <c r="G9" s="250">
        <v>2</v>
      </c>
      <c r="H9" s="250">
        <v>729</v>
      </c>
      <c r="I9" s="250">
        <v>575</v>
      </c>
      <c r="J9" s="250">
        <v>710</v>
      </c>
      <c r="K9" s="250">
        <v>1025</v>
      </c>
      <c r="L9" s="250">
        <v>230</v>
      </c>
      <c r="M9" s="250">
        <v>147</v>
      </c>
      <c r="N9" s="250">
        <v>733</v>
      </c>
      <c r="O9" s="250">
        <v>24</v>
      </c>
      <c r="P9" s="250">
        <v>167</v>
      </c>
      <c r="Q9" s="250">
        <v>254</v>
      </c>
      <c r="R9" s="250">
        <v>360</v>
      </c>
      <c r="S9" s="252">
        <v>4568</v>
      </c>
      <c r="T9" s="252">
        <v>2</v>
      </c>
      <c r="U9" s="252">
        <v>714</v>
      </c>
      <c r="V9" s="252">
        <v>568</v>
      </c>
      <c r="W9" s="252">
        <v>704</v>
      </c>
      <c r="X9" s="252">
        <v>998</v>
      </c>
      <c r="Y9" s="252">
        <v>230</v>
      </c>
      <c r="Z9" s="252">
        <v>51</v>
      </c>
      <c r="AA9" s="252">
        <v>697</v>
      </c>
      <c r="AB9" s="252">
        <v>24</v>
      </c>
      <c r="AC9" s="252">
        <v>155</v>
      </c>
      <c r="AD9" s="252">
        <v>240</v>
      </c>
      <c r="AE9" s="252">
        <v>185</v>
      </c>
      <c r="AF9" s="254"/>
      <c r="AG9" s="414" t="s">
        <v>583</v>
      </c>
      <c r="AH9" s="255"/>
      <c r="AI9" s="246"/>
      <c r="AJ9" s="645"/>
    </row>
    <row r="10" spans="1:36" s="210" customFormat="1" ht="12.6" customHeight="1">
      <c r="B10" s="644"/>
      <c r="C10" s="247"/>
      <c r="D10" s="247" t="s">
        <v>584</v>
      </c>
      <c r="E10" s="243"/>
      <c r="F10" s="249">
        <v>5963</v>
      </c>
      <c r="G10" s="250">
        <v>14</v>
      </c>
      <c r="H10" s="250">
        <v>1165</v>
      </c>
      <c r="I10" s="250">
        <v>893</v>
      </c>
      <c r="J10" s="250">
        <v>742</v>
      </c>
      <c r="K10" s="250">
        <v>805</v>
      </c>
      <c r="L10" s="250">
        <v>238</v>
      </c>
      <c r="M10" s="250">
        <v>269</v>
      </c>
      <c r="N10" s="250">
        <v>937</v>
      </c>
      <c r="O10" s="250">
        <v>92</v>
      </c>
      <c r="P10" s="250">
        <v>175</v>
      </c>
      <c r="Q10" s="250">
        <v>272</v>
      </c>
      <c r="R10" s="250">
        <v>361</v>
      </c>
      <c r="S10" s="252">
        <v>5315</v>
      </c>
      <c r="T10" s="252">
        <v>13</v>
      </c>
      <c r="U10" s="252">
        <v>1142</v>
      </c>
      <c r="V10" s="252">
        <v>882</v>
      </c>
      <c r="W10" s="252">
        <v>725</v>
      </c>
      <c r="X10" s="252">
        <v>775</v>
      </c>
      <c r="Y10" s="252">
        <v>238</v>
      </c>
      <c r="Z10" s="252">
        <v>59</v>
      </c>
      <c r="AA10" s="252">
        <v>905</v>
      </c>
      <c r="AB10" s="252">
        <v>90</v>
      </c>
      <c r="AC10" s="252">
        <v>165</v>
      </c>
      <c r="AD10" s="252">
        <v>256</v>
      </c>
      <c r="AE10" s="252">
        <v>65</v>
      </c>
      <c r="AF10" s="254"/>
      <c r="AG10" s="414" t="s">
        <v>584</v>
      </c>
      <c r="AH10" s="255"/>
      <c r="AI10" s="246"/>
      <c r="AJ10" s="645"/>
    </row>
    <row r="11" spans="1:36" s="210" customFormat="1" ht="12.6" customHeight="1">
      <c r="B11" s="644"/>
      <c r="C11" s="247"/>
      <c r="D11" s="247" t="s">
        <v>585</v>
      </c>
      <c r="E11" s="243"/>
      <c r="F11" s="249">
        <v>7124</v>
      </c>
      <c r="G11" s="250">
        <v>32</v>
      </c>
      <c r="H11" s="250">
        <v>1365</v>
      </c>
      <c r="I11" s="250">
        <v>1111</v>
      </c>
      <c r="J11" s="250">
        <v>877</v>
      </c>
      <c r="K11" s="250">
        <v>962</v>
      </c>
      <c r="L11" s="250">
        <v>184</v>
      </c>
      <c r="M11" s="250">
        <v>379</v>
      </c>
      <c r="N11" s="250">
        <v>1052</v>
      </c>
      <c r="O11" s="250">
        <v>164</v>
      </c>
      <c r="P11" s="250">
        <v>270</v>
      </c>
      <c r="Q11" s="250">
        <v>374</v>
      </c>
      <c r="R11" s="250">
        <v>354</v>
      </c>
      <c r="S11" s="252">
        <v>6218</v>
      </c>
      <c r="T11" s="252">
        <v>30</v>
      </c>
      <c r="U11" s="252">
        <v>1317</v>
      </c>
      <c r="V11" s="252">
        <v>1085</v>
      </c>
      <c r="W11" s="252">
        <v>836</v>
      </c>
      <c r="X11" s="252">
        <v>868</v>
      </c>
      <c r="Y11" s="252">
        <v>183</v>
      </c>
      <c r="Z11" s="252">
        <v>86</v>
      </c>
      <c r="AA11" s="252">
        <v>981</v>
      </c>
      <c r="AB11" s="252">
        <v>159</v>
      </c>
      <c r="AC11" s="252">
        <v>240</v>
      </c>
      <c r="AD11" s="252">
        <v>357</v>
      </c>
      <c r="AE11" s="252">
        <v>76</v>
      </c>
      <c r="AF11" s="254"/>
      <c r="AG11" s="414" t="s">
        <v>585</v>
      </c>
      <c r="AH11" s="255"/>
      <c r="AI11" s="246"/>
      <c r="AJ11" s="645"/>
    </row>
    <row r="12" spans="1:36" s="210" customFormat="1" ht="12.6" customHeight="1">
      <c r="B12" s="644"/>
      <c r="C12" s="247"/>
      <c r="D12" s="247" t="s">
        <v>586</v>
      </c>
      <c r="E12" s="243"/>
      <c r="F12" s="249">
        <v>8241</v>
      </c>
      <c r="G12" s="250">
        <v>61</v>
      </c>
      <c r="H12" s="250">
        <v>1619</v>
      </c>
      <c r="I12" s="250">
        <v>1497</v>
      </c>
      <c r="J12" s="250">
        <v>987</v>
      </c>
      <c r="K12" s="250">
        <v>1010</v>
      </c>
      <c r="L12" s="250">
        <v>179</v>
      </c>
      <c r="M12" s="250">
        <v>440</v>
      </c>
      <c r="N12" s="250">
        <v>1062</v>
      </c>
      <c r="O12" s="250">
        <v>193</v>
      </c>
      <c r="P12" s="250">
        <v>376</v>
      </c>
      <c r="Q12" s="250">
        <v>452</v>
      </c>
      <c r="R12" s="250">
        <v>365</v>
      </c>
      <c r="S12" s="252">
        <v>7135</v>
      </c>
      <c r="T12" s="252">
        <v>50</v>
      </c>
      <c r="U12" s="252">
        <v>1552</v>
      </c>
      <c r="V12" s="252">
        <v>1458</v>
      </c>
      <c r="W12" s="252">
        <v>928</v>
      </c>
      <c r="X12" s="252">
        <v>891</v>
      </c>
      <c r="Y12" s="252">
        <v>177</v>
      </c>
      <c r="Z12" s="252">
        <v>79</v>
      </c>
      <c r="AA12" s="252">
        <v>973</v>
      </c>
      <c r="AB12" s="252">
        <v>187</v>
      </c>
      <c r="AC12" s="252">
        <v>323</v>
      </c>
      <c r="AD12" s="252">
        <v>427</v>
      </c>
      <c r="AE12" s="252">
        <v>90</v>
      </c>
      <c r="AF12" s="254"/>
      <c r="AG12" s="414" t="s">
        <v>586</v>
      </c>
      <c r="AH12" s="255"/>
      <c r="AI12" s="246"/>
      <c r="AJ12" s="645"/>
    </row>
    <row r="13" spans="1:36" s="210" customFormat="1" ht="12.6" customHeight="1">
      <c r="B13" s="644"/>
      <c r="C13" s="247"/>
      <c r="D13" s="247" t="s">
        <v>587</v>
      </c>
      <c r="E13" s="243"/>
      <c r="F13" s="249">
        <v>9269</v>
      </c>
      <c r="G13" s="250">
        <v>104</v>
      </c>
      <c r="H13" s="250">
        <v>1719</v>
      </c>
      <c r="I13" s="250">
        <v>1800</v>
      </c>
      <c r="J13" s="250">
        <v>1069</v>
      </c>
      <c r="K13" s="250">
        <v>1088</v>
      </c>
      <c r="L13" s="250">
        <v>190</v>
      </c>
      <c r="M13" s="250">
        <v>474</v>
      </c>
      <c r="N13" s="250">
        <v>1116</v>
      </c>
      <c r="O13" s="250">
        <v>279</v>
      </c>
      <c r="P13" s="250">
        <v>445</v>
      </c>
      <c r="Q13" s="250">
        <v>587</v>
      </c>
      <c r="R13" s="250">
        <v>398</v>
      </c>
      <c r="S13" s="252">
        <v>8018</v>
      </c>
      <c r="T13" s="252">
        <v>94</v>
      </c>
      <c r="U13" s="252">
        <v>1647</v>
      </c>
      <c r="V13" s="252">
        <v>1761</v>
      </c>
      <c r="W13" s="252">
        <v>990</v>
      </c>
      <c r="X13" s="252">
        <v>945</v>
      </c>
      <c r="Y13" s="252">
        <v>190</v>
      </c>
      <c r="Z13" s="252">
        <v>83</v>
      </c>
      <c r="AA13" s="252">
        <v>1008</v>
      </c>
      <c r="AB13" s="252">
        <v>268</v>
      </c>
      <c r="AC13" s="252">
        <v>380</v>
      </c>
      <c r="AD13" s="252">
        <v>555</v>
      </c>
      <c r="AE13" s="252">
        <v>97</v>
      </c>
      <c r="AF13" s="254"/>
      <c r="AG13" s="414" t="s">
        <v>587</v>
      </c>
      <c r="AH13" s="255"/>
      <c r="AI13" s="246"/>
      <c r="AJ13" s="645"/>
    </row>
    <row r="14" spans="1:36" s="210" customFormat="1" ht="12.6" customHeight="1">
      <c r="B14" s="644"/>
      <c r="C14" s="247"/>
      <c r="D14" s="247" t="s">
        <v>588</v>
      </c>
      <c r="E14" s="243"/>
      <c r="F14" s="249">
        <v>8825</v>
      </c>
      <c r="G14" s="250">
        <v>156</v>
      </c>
      <c r="H14" s="250">
        <v>1535</v>
      </c>
      <c r="I14" s="250">
        <v>1555</v>
      </c>
      <c r="J14" s="250">
        <v>985</v>
      </c>
      <c r="K14" s="250">
        <v>967</v>
      </c>
      <c r="L14" s="250">
        <v>200</v>
      </c>
      <c r="M14" s="250">
        <v>662</v>
      </c>
      <c r="N14" s="250">
        <v>1041</v>
      </c>
      <c r="O14" s="250">
        <v>343</v>
      </c>
      <c r="P14" s="250">
        <v>356</v>
      </c>
      <c r="Q14" s="250">
        <v>597</v>
      </c>
      <c r="R14" s="250">
        <v>428</v>
      </c>
      <c r="S14" s="252">
        <v>7243</v>
      </c>
      <c r="T14" s="252">
        <v>143</v>
      </c>
      <c r="U14" s="252">
        <v>1416</v>
      </c>
      <c r="V14" s="252">
        <v>1521</v>
      </c>
      <c r="W14" s="252">
        <v>889</v>
      </c>
      <c r="X14" s="252">
        <v>801</v>
      </c>
      <c r="Y14" s="252">
        <v>200</v>
      </c>
      <c r="Z14" s="252">
        <v>68</v>
      </c>
      <c r="AA14" s="252">
        <v>917</v>
      </c>
      <c r="AB14" s="252">
        <v>324</v>
      </c>
      <c r="AC14" s="252">
        <v>303</v>
      </c>
      <c r="AD14" s="252">
        <v>561</v>
      </c>
      <c r="AE14" s="252">
        <v>100</v>
      </c>
      <c r="AF14" s="254"/>
      <c r="AG14" s="414" t="s">
        <v>588</v>
      </c>
      <c r="AH14" s="255"/>
      <c r="AI14" s="246"/>
      <c r="AJ14" s="645"/>
    </row>
    <row r="15" spans="1:36" s="210" customFormat="1" ht="12.6" customHeight="1">
      <c r="B15" s="644"/>
      <c r="C15" s="247"/>
      <c r="D15" s="247" t="s">
        <v>589</v>
      </c>
      <c r="E15" s="243"/>
      <c r="F15" s="249">
        <v>9360</v>
      </c>
      <c r="G15" s="250">
        <v>219</v>
      </c>
      <c r="H15" s="250">
        <v>1677</v>
      </c>
      <c r="I15" s="250">
        <v>1410</v>
      </c>
      <c r="J15" s="250">
        <v>995</v>
      </c>
      <c r="K15" s="250">
        <v>1002</v>
      </c>
      <c r="L15" s="250">
        <v>228</v>
      </c>
      <c r="M15" s="250">
        <v>986</v>
      </c>
      <c r="N15" s="250">
        <v>1037</v>
      </c>
      <c r="O15" s="250">
        <v>383</v>
      </c>
      <c r="P15" s="250">
        <v>338</v>
      </c>
      <c r="Q15" s="250">
        <v>698</v>
      </c>
      <c r="R15" s="250">
        <v>387</v>
      </c>
      <c r="S15" s="252">
        <v>7372</v>
      </c>
      <c r="T15" s="252">
        <v>204</v>
      </c>
      <c r="U15" s="252">
        <v>1523</v>
      </c>
      <c r="V15" s="252">
        <v>1363</v>
      </c>
      <c r="W15" s="252">
        <v>881</v>
      </c>
      <c r="X15" s="252">
        <v>803</v>
      </c>
      <c r="Y15" s="252">
        <v>227</v>
      </c>
      <c r="Z15" s="252">
        <v>108</v>
      </c>
      <c r="AA15" s="252">
        <v>896</v>
      </c>
      <c r="AB15" s="252">
        <v>364</v>
      </c>
      <c r="AC15" s="252">
        <v>275</v>
      </c>
      <c r="AD15" s="252">
        <v>654</v>
      </c>
      <c r="AE15" s="252">
        <v>74</v>
      </c>
      <c r="AF15" s="254"/>
      <c r="AG15" s="414" t="s">
        <v>589</v>
      </c>
      <c r="AH15" s="255"/>
      <c r="AI15" s="246"/>
      <c r="AJ15" s="645"/>
    </row>
    <row r="16" spans="1:36" s="210" customFormat="1" ht="12.6" customHeight="1">
      <c r="B16" s="644"/>
      <c r="C16" s="247"/>
      <c r="D16" s="247" t="s">
        <v>590</v>
      </c>
      <c r="E16" s="243"/>
      <c r="F16" s="249">
        <v>9005</v>
      </c>
      <c r="G16" s="250">
        <v>289</v>
      </c>
      <c r="H16" s="250">
        <v>1492</v>
      </c>
      <c r="I16" s="250">
        <v>1261</v>
      </c>
      <c r="J16" s="250">
        <v>945</v>
      </c>
      <c r="K16" s="250">
        <v>935</v>
      </c>
      <c r="L16" s="250">
        <v>142</v>
      </c>
      <c r="M16" s="250">
        <v>1215</v>
      </c>
      <c r="N16" s="250">
        <v>866</v>
      </c>
      <c r="O16" s="250">
        <v>402</v>
      </c>
      <c r="P16" s="250">
        <v>383</v>
      </c>
      <c r="Q16" s="250">
        <v>666</v>
      </c>
      <c r="R16" s="250">
        <v>409</v>
      </c>
      <c r="S16" s="252">
        <v>6669</v>
      </c>
      <c r="T16" s="252">
        <v>267</v>
      </c>
      <c r="U16" s="252">
        <v>1314</v>
      </c>
      <c r="V16" s="252">
        <v>1194</v>
      </c>
      <c r="W16" s="252">
        <v>790</v>
      </c>
      <c r="X16" s="252">
        <v>721</v>
      </c>
      <c r="Y16" s="252">
        <v>142</v>
      </c>
      <c r="Z16" s="252">
        <v>118</v>
      </c>
      <c r="AA16" s="252">
        <v>712</v>
      </c>
      <c r="AB16" s="252">
        <v>391</v>
      </c>
      <c r="AC16" s="252">
        <v>314</v>
      </c>
      <c r="AD16" s="252">
        <v>639</v>
      </c>
      <c r="AE16" s="252">
        <v>67</v>
      </c>
      <c r="AF16" s="254"/>
      <c r="AG16" s="414" t="s">
        <v>590</v>
      </c>
      <c r="AH16" s="255"/>
      <c r="AI16" s="246"/>
      <c r="AJ16" s="645"/>
    </row>
    <row r="17" spans="2:36" s="210" customFormat="1" ht="12.6" customHeight="1">
      <c r="B17" s="644"/>
      <c r="C17" s="247"/>
      <c r="D17" s="247" t="s">
        <v>591</v>
      </c>
      <c r="E17" s="243"/>
      <c r="F17" s="249">
        <v>8045</v>
      </c>
      <c r="G17" s="250">
        <v>267</v>
      </c>
      <c r="H17" s="250">
        <v>940</v>
      </c>
      <c r="I17" s="250">
        <v>791</v>
      </c>
      <c r="J17" s="250">
        <v>674</v>
      </c>
      <c r="K17" s="250">
        <v>847</v>
      </c>
      <c r="L17" s="250">
        <v>156</v>
      </c>
      <c r="M17" s="250">
        <v>1642</v>
      </c>
      <c r="N17" s="250">
        <v>647</v>
      </c>
      <c r="O17" s="250">
        <v>345</v>
      </c>
      <c r="P17" s="250">
        <v>454</v>
      </c>
      <c r="Q17" s="250">
        <v>748</v>
      </c>
      <c r="R17" s="250">
        <v>534</v>
      </c>
      <c r="S17" s="252">
        <v>5050</v>
      </c>
      <c r="T17" s="252">
        <v>247</v>
      </c>
      <c r="U17" s="252">
        <v>756</v>
      </c>
      <c r="V17" s="252">
        <v>722</v>
      </c>
      <c r="W17" s="252">
        <v>507</v>
      </c>
      <c r="X17" s="252">
        <v>574</v>
      </c>
      <c r="Y17" s="252">
        <v>155</v>
      </c>
      <c r="Z17" s="252">
        <v>180</v>
      </c>
      <c r="AA17" s="252">
        <v>473</v>
      </c>
      <c r="AB17" s="252">
        <v>328</v>
      </c>
      <c r="AC17" s="252">
        <v>351</v>
      </c>
      <c r="AD17" s="252">
        <v>685</v>
      </c>
      <c r="AE17" s="252">
        <v>72</v>
      </c>
      <c r="AF17" s="254"/>
      <c r="AG17" s="414" t="s">
        <v>591</v>
      </c>
      <c r="AH17" s="255"/>
      <c r="AI17" s="246"/>
      <c r="AJ17" s="645"/>
    </row>
    <row r="18" spans="2:36" s="210" customFormat="1" ht="12.6" customHeight="1">
      <c r="B18" s="644"/>
      <c r="C18" s="247"/>
      <c r="D18" s="247" t="s">
        <v>592</v>
      </c>
      <c r="E18" s="243"/>
      <c r="F18" s="249">
        <v>6283</v>
      </c>
      <c r="G18" s="250">
        <v>259</v>
      </c>
      <c r="H18" s="250">
        <v>482</v>
      </c>
      <c r="I18" s="250">
        <v>348</v>
      </c>
      <c r="J18" s="250">
        <v>432</v>
      </c>
      <c r="K18" s="250">
        <v>661</v>
      </c>
      <c r="L18" s="250">
        <v>133</v>
      </c>
      <c r="M18" s="250">
        <v>1870</v>
      </c>
      <c r="N18" s="250">
        <v>377</v>
      </c>
      <c r="O18" s="250">
        <v>278</v>
      </c>
      <c r="P18" s="250">
        <v>313</v>
      </c>
      <c r="Q18" s="250">
        <v>514</v>
      </c>
      <c r="R18" s="250">
        <v>616</v>
      </c>
      <c r="S18" s="252">
        <v>2963</v>
      </c>
      <c r="T18" s="252">
        <v>234</v>
      </c>
      <c r="U18" s="252">
        <v>343</v>
      </c>
      <c r="V18" s="252">
        <v>289</v>
      </c>
      <c r="W18" s="252">
        <v>232</v>
      </c>
      <c r="X18" s="252">
        <v>346</v>
      </c>
      <c r="Y18" s="252">
        <v>132</v>
      </c>
      <c r="Z18" s="252">
        <v>190</v>
      </c>
      <c r="AA18" s="252">
        <v>188</v>
      </c>
      <c r="AB18" s="252">
        <v>264</v>
      </c>
      <c r="AC18" s="252">
        <v>200</v>
      </c>
      <c r="AD18" s="252">
        <v>455</v>
      </c>
      <c r="AE18" s="252">
        <v>90</v>
      </c>
      <c r="AF18" s="254"/>
      <c r="AG18" s="414" t="s">
        <v>592</v>
      </c>
      <c r="AH18" s="255"/>
      <c r="AI18" s="246"/>
      <c r="AJ18" s="645"/>
    </row>
    <row r="19" spans="2:36" s="210" customFormat="1" ht="12.6" customHeight="1">
      <c r="B19" s="644"/>
      <c r="C19" s="247"/>
      <c r="D19" s="247" t="s">
        <v>593</v>
      </c>
      <c r="E19" s="243"/>
      <c r="F19" s="249">
        <v>3325</v>
      </c>
      <c r="G19" s="250">
        <v>124</v>
      </c>
      <c r="H19" s="250">
        <v>189</v>
      </c>
      <c r="I19" s="250">
        <v>116</v>
      </c>
      <c r="J19" s="250">
        <v>237</v>
      </c>
      <c r="K19" s="250">
        <v>271</v>
      </c>
      <c r="L19" s="250">
        <v>34</v>
      </c>
      <c r="M19" s="250">
        <v>1393</v>
      </c>
      <c r="N19" s="250">
        <v>187</v>
      </c>
      <c r="O19" s="250">
        <v>72</v>
      </c>
      <c r="P19" s="250">
        <v>77</v>
      </c>
      <c r="Q19" s="250">
        <v>170</v>
      </c>
      <c r="R19" s="250">
        <v>455</v>
      </c>
      <c r="S19" s="252">
        <v>1023</v>
      </c>
      <c r="T19" s="252">
        <v>114</v>
      </c>
      <c r="U19" s="252">
        <v>142</v>
      </c>
      <c r="V19" s="252">
        <v>91</v>
      </c>
      <c r="W19" s="252">
        <v>87</v>
      </c>
      <c r="X19" s="252">
        <v>85</v>
      </c>
      <c r="Y19" s="252">
        <v>34</v>
      </c>
      <c r="Z19" s="252">
        <v>121</v>
      </c>
      <c r="AA19" s="252">
        <v>68</v>
      </c>
      <c r="AB19" s="252">
        <v>66</v>
      </c>
      <c r="AC19" s="252">
        <v>35</v>
      </c>
      <c r="AD19" s="252">
        <v>128</v>
      </c>
      <c r="AE19" s="252">
        <v>52</v>
      </c>
      <c r="AF19" s="254"/>
      <c r="AG19" s="414" t="s">
        <v>593</v>
      </c>
      <c r="AH19" s="255"/>
      <c r="AI19" s="246"/>
      <c r="AJ19" s="645"/>
    </row>
    <row r="20" spans="2:36" s="210" customFormat="1" ht="12.6" customHeight="1">
      <c r="B20" s="644"/>
      <c r="C20" s="247"/>
      <c r="D20" s="247" t="s">
        <v>594</v>
      </c>
      <c r="E20" s="243"/>
      <c r="F20" s="249">
        <v>2294</v>
      </c>
      <c r="G20" s="250">
        <v>82</v>
      </c>
      <c r="H20" s="250">
        <v>98</v>
      </c>
      <c r="I20" s="250">
        <v>45</v>
      </c>
      <c r="J20" s="250">
        <v>131</v>
      </c>
      <c r="K20" s="250">
        <v>128</v>
      </c>
      <c r="L20" s="250">
        <v>2</v>
      </c>
      <c r="M20" s="250">
        <v>1247</v>
      </c>
      <c r="N20" s="250">
        <v>84</v>
      </c>
      <c r="O20" s="250">
        <v>12</v>
      </c>
      <c r="P20" s="250">
        <v>16</v>
      </c>
      <c r="Q20" s="250">
        <v>61</v>
      </c>
      <c r="R20" s="250">
        <v>388</v>
      </c>
      <c r="S20" s="252">
        <v>414</v>
      </c>
      <c r="T20" s="252">
        <v>70</v>
      </c>
      <c r="U20" s="252">
        <v>62</v>
      </c>
      <c r="V20" s="252">
        <v>33</v>
      </c>
      <c r="W20" s="252">
        <v>37</v>
      </c>
      <c r="X20" s="252">
        <v>35</v>
      </c>
      <c r="Y20" s="252">
        <v>2</v>
      </c>
      <c r="Z20" s="252">
        <v>64</v>
      </c>
      <c r="AA20" s="252">
        <v>24</v>
      </c>
      <c r="AB20" s="252">
        <v>10</v>
      </c>
      <c r="AC20" s="252">
        <v>6</v>
      </c>
      <c r="AD20" s="252">
        <v>37</v>
      </c>
      <c r="AE20" s="252">
        <v>34</v>
      </c>
      <c r="AF20" s="254"/>
      <c r="AG20" s="414" t="s">
        <v>594</v>
      </c>
      <c r="AH20" s="255"/>
      <c r="AI20" s="246"/>
      <c r="AJ20" s="645"/>
    </row>
    <row r="21" spans="2:36" s="210" customFormat="1" ht="12.6" customHeight="1">
      <c r="B21" s="644"/>
      <c r="C21" s="247"/>
      <c r="D21" s="247" t="s">
        <v>595</v>
      </c>
      <c r="E21" s="243"/>
      <c r="F21" s="249">
        <v>1351</v>
      </c>
      <c r="G21" s="250">
        <v>38</v>
      </c>
      <c r="H21" s="250">
        <v>39</v>
      </c>
      <c r="I21" s="250">
        <v>25</v>
      </c>
      <c r="J21" s="250">
        <v>81</v>
      </c>
      <c r="K21" s="250">
        <v>40</v>
      </c>
      <c r="L21" s="250">
        <v>1</v>
      </c>
      <c r="M21" s="250">
        <v>818</v>
      </c>
      <c r="N21" s="251">
        <v>43</v>
      </c>
      <c r="O21" s="250">
        <v>1</v>
      </c>
      <c r="P21" s="250">
        <v>9</v>
      </c>
      <c r="Q21" s="250">
        <v>15</v>
      </c>
      <c r="R21" s="250">
        <v>241</v>
      </c>
      <c r="S21" s="252">
        <v>170</v>
      </c>
      <c r="T21" s="252">
        <v>29</v>
      </c>
      <c r="U21" s="252">
        <v>25</v>
      </c>
      <c r="V21" s="252">
        <v>18</v>
      </c>
      <c r="W21" s="252">
        <v>18</v>
      </c>
      <c r="X21" s="252">
        <v>16</v>
      </c>
      <c r="Y21" s="252">
        <v>1</v>
      </c>
      <c r="Z21" s="252">
        <v>21</v>
      </c>
      <c r="AA21" s="253">
        <v>10</v>
      </c>
      <c r="AB21" s="252">
        <v>1</v>
      </c>
      <c r="AC21" s="253">
        <v>4</v>
      </c>
      <c r="AD21" s="252">
        <v>10</v>
      </c>
      <c r="AE21" s="253">
        <v>17</v>
      </c>
      <c r="AF21" s="254"/>
      <c r="AG21" s="414" t="s">
        <v>595</v>
      </c>
      <c r="AH21" s="255"/>
      <c r="AI21" s="246"/>
      <c r="AJ21" s="645"/>
    </row>
    <row r="22" spans="2:36" s="210" customFormat="1" ht="12.6" customHeight="1">
      <c r="B22" s="644"/>
      <c r="C22" s="247"/>
      <c r="D22" s="247" t="s">
        <v>416</v>
      </c>
      <c r="E22" s="243"/>
      <c r="F22" s="249">
        <v>504</v>
      </c>
      <c r="G22" s="250">
        <v>24</v>
      </c>
      <c r="H22" s="250">
        <v>36</v>
      </c>
      <c r="I22" s="250">
        <v>6</v>
      </c>
      <c r="J22" s="250">
        <v>33</v>
      </c>
      <c r="K22" s="250">
        <v>13</v>
      </c>
      <c r="L22" s="251" t="s">
        <v>9</v>
      </c>
      <c r="M22" s="250">
        <v>250</v>
      </c>
      <c r="N22" s="251">
        <v>13</v>
      </c>
      <c r="O22" s="250">
        <v>1</v>
      </c>
      <c r="P22" s="251">
        <v>3</v>
      </c>
      <c r="Q22" s="251">
        <v>3</v>
      </c>
      <c r="R22" s="251">
        <v>122</v>
      </c>
      <c r="S22" s="252">
        <v>71</v>
      </c>
      <c r="T22" s="252">
        <v>22</v>
      </c>
      <c r="U22" s="252">
        <v>21</v>
      </c>
      <c r="V22" s="252">
        <v>5</v>
      </c>
      <c r="W22" s="253">
        <v>2</v>
      </c>
      <c r="X22" s="252">
        <v>4</v>
      </c>
      <c r="Y22" s="253" t="s">
        <v>9</v>
      </c>
      <c r="Z22" s="252">
        <v>4</v>
      </c>
      <c r="AA22" s="253">
        <v>4</v>
      </c>
      <c r="AB22" s="252">
        <v>1</v>
      </c>
      <c r="AC22" s="253">
        <v>2</v>
      </c>
      <c r="AD22" s="252">
        <v>1</v>
      </c>
      <c r="AE22" s="253">
        <v>5</v>
      </c>
      <c r="AF22" s="254"/>
      <c r="AG22" s="414" t="s">
        <v>416</v>
      </c>
      <c r="AH22" s="255"/>
      <c r="AI22" s="246"/>
      <c r="AJ22" s="645"/>
    </row>
    <row r="23" spans="2:36" s="210" customFormat="1" ht="12.6" customHeight="1">
      <c r="B23" s="219"/>
      <c r="C23" s="247"/>
      <c r="D23" s="256"/>
      <c r="E23" s="257"/>
      <c r="F23" s="258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54"/>
      <c r="AG23" s="261"/>
      <c r="AH23" s="261"/>
      <c r="AI23" s="261"/>
      <c r="AJ23" s="262"/>
    </row>
    <row r="24" spans="2:36" s="210" customFormat="1" ht="12.6" customHeight="1">
      <c r="B24" s="644" t="s">
        <v>417</v>
      </c>
      <c r="C24" s="242"/>
      <c r="D24" s="451" t="s">
        <v>418</v>
      </c>
      <c r="E24" s="263"/>
      <c r="F24" s="455">
        <v>44465</v>
      </c>
      <c r="G24" s="456">
        <v>1335</v>
      </c>
      <c r="H24" s="456">
        <v>5742</v>
      </c>
      <c r="I24" s="456">
        <v>4490</v>
      </c>
      <c r="J24" s="456">
        <v>4659</v>
      </c>
      <c r="K24" s="456">
        <v>3097</v>
      </c>
      <c r="L24" s="456">
        <v>1936</v>
      </c>
      <c r="M24" s="456">
        <v>6244</v>
      </c>
      <c r="N24" s="456">
        <v>5679</v>
      </c>
      <c r="O24" s="456">
        <v>2521</v>
      </c>
      <c r="P24" s="456">
        <v>3368</v>
      </c>
      <c r="Q24" s="456">
        <v>2509</v>
      </c>
      <c r="R24" s="456">
        <v>2885</v>
      </c>
      <c r="S24" s="457">
        <v>32342</v>
      </c>
      <c r="T24" s="457">
        <v>1215</v>
      </c>
      <c r="U24" s="457">
        <v>5037</v>
      </c>
      <c r="V24" s="457">
        <v>4416</v>
      </c>
      <c r="W24" s="457">
        <v>3964</v>
      </c>
      <c r="X24" s="457">
        <v>2375</v>
      </c>
      <c r="Y24" s="457">
        <v>1930</v>
      </c>
      <c r="Z24" s="457">
        <v>659</v>
      </c>
      <c r="AA24" s="457">
        <v>4763</v>
      </c>
      <c r="AB24" s="457">
        <v>2419</v>
      </c>
      <c r="AC24" s="457">
        <v>2765</v>
      </c>
      <c r="AD24" s="457">
        <v>2312</v>
      </c>
      <c r="AE24" s="457">
        <v>487</v>
      </c>
      <c r="AF24" s="244"/>
      <c r="AG24" s="452" t="s">
        <v>418</v>
      </c>
      <c r="AH24" s="245"/>
      <c r="AI24" s="246"/>
      <c r="AJ24" s="645" t="s">
        <v>417</v>
      </c>
    </row>
    <row r="25" spans="2:36" s="210" customFormat="1" ht="12.6" customHeight="1">
      <c r="B25" s="644"/>
      <c r="C25" s="247"/>
      <c r="D25" s="414" t="s">
        <v>582</v>
      </c>
      <c r="E25" s="248" t="s">
        <v>419</v>
      </c>
      <c r="F25" s="249">
        <v>618</v>
      </c>
      <c r="G25" s="250">
        <v>1</v>
      </c>
      <c r="H25" s="251">
        <v>22</v>
      </c>
      <c r="I25" s="250">
        <v>24</v>
      </c>
      <c r="J25" s="250">
        <v>84</v>
      </c>
      <c r="K25" s="250">
        <v>125</v>
      </c>
      <c r="L25" s="250">
        <v>95</v>
      </c>
      <c r="M25" s="250">
        <v>22</v>
      </c>
      <c r="N25" s="250">
        <v>91</v>
      </c>
      <c r="O25" s="250">
        <v>5</v>
      </c>
      <c r="P25" s="250">
        <v>60</v>
      </c>
      <c r="Q25" s="250">
        <v>47</v>
      </c>
      <c r="R25" s="250">
        <v>42</v>
      </c>
      <c r="S25" s="252">
        <v>580</v>
      </c>
      <c r="T25" s="252">
        <v>1</v>
      </c>
      <c r="U25" s="253">
        <v>22</v>
      </c>
      <c r="V25" s="252">
        <v>24</v>
      </c>
      <c r="W25" s="252">
        <v>83</v>
      </c>
      <c r="X25" s="252">
        <v>124</v>
      </c>
      <c r="Y25" s="252">
        <v>95</v>
      </c>
      <c r="Z25" s="252">
        <v>10</v>
      </c>
      <c r="AA25" s="252">
        <v>85</v>
      </c>
      <c r="AB25" s="252">
        <v>5</v>
      </c>
      <c r="AC25" s="252">
        <v>56</v>
      </c>
      <c r="AD25" s="252">
        <v>45</v>
      </c>
      <c r="AE25" s="252">
        <v>30</v>
      </c>
      <c r="AF25" s="254"/>
      <c r="AG25" s="414" t="s">
        <v>582</v>
      </c>
      <c r="AH25" s="255" t="s">
        <v>415</v>
      </c>
      <c r="AI25" s="246"/>
      <c r="AJ25" s="645"/>
    </row>
    <row r="26" spans="2:36" s="210" customFormat="1" ht="12.6" customHeight="1">
      <c r="B26" s="644"/>
      <c r="C26" s="247"/>
      <c r="D26" s="414" t="s">
        <v>583</v>
      </c>
      <c r="E26" s="243"/>
      <c r="F26" s="249">
        <v>2404</v>
      </c>
      <c r="G26" s="250">
        <v>1</v>
      </c>
      <c r="H26" s="250">
        <v>238</v>
      </c>
      <c r="I26" s="250">
        <v>174</v>
      </c>
      <c r="J26" s="250">
        <v>284</v>
      </c>
      <c r="K26" s="250">
        <v>364</v>
      </c>
      <c r="L26" s="250">
        <v>222</v>
      </c>
      <c r="M26" s="250">
        <v>110</v>
      </c>
      <c r="N26" s="250">
        <v>463</v>
      </c>
      <c r="O26" s="250">
        <v>24</v>
      </c>
      <c r="P26" s="250">
        <v>159</v>
      </c>
      <c r="Q26" s="250">
        <v>174</v>
      </c>
      <c r="R26" s="250">
        <v>191</v>
      </c>
      <c r="S26" s="252">
        <v>2165</v>
      </c>
      <c r="T26" s="252">
        <v>1</v>
      </c>
      <c r="U26" s="252">
        <v>233</v>
      </c>
      <c r="V26" s="252">
        <v>171</v>
      </c>
      <c r="W26" s="252">
        <v>281</v>
      </c>
      <c r="X26" s="252">
        <v>352</v>
      </c>
      <c r="Y26" s="252">
        <v>222</v>
      </c>
      <c r="Z26" s="252">
        <v>38</v>
      </c>
      <c r="AA26" s="252">
        <v>440</v>
      </c>
      <c r="AB26" s="252">
        <v>24</v>
      </c>
      <c r="AC26" s="252">
        <v>149</v>
      </c>
      <c r="AD26" s="252">
        <v>166</v>
      </c>
      <c r="AE26" s="252">
        <v>88</v>
      </c>
      <c r="AF26" s="254"/>
      <c r="AG26" s="414" t="s">
        <v>583</v>
      </c>
      <c r="AH26" s="255"/>
      <c r="AI26" s="246"/>
      <c r="AJ26" s="645"/>
    </row>
    <row r="27" spans="2:36" s="210" customFormat="1" ht="12.6" customHeight="1">
      <c r="B27" s="644"/>
      <c r="C27" s="247"/>
      <c r="D27" s="414" t="s">
        <v>584</v>
      </c>
      <c r="E27" s="243"/>
      <c r="F27" s="249">
        <v>3049</v>
      </c>
      <c r="G27" s="250">
        <v>11</v>
      </c>
      <c r="H27" s="250">
        <v>405</v>
      </c>
      <c r="I27" s="250">
        <v>288</v>
      </c>
      <c r="J27" s="250">
        <v>329</v>
      </c>
      <c r="K27" s="250">
        <v>306</v>
      </c>
      <c r="L27" s="250">
        <v>230</v>
      </c>
      <c r="M27" s="250">
        <v>201</v>
      </c>
      <c r="N27" s="250">
        <v>630</v>
      </c>
      <c r="O27" s="250">
        <v>87</v>
      </c>
      <c r="P27" s="250">
        <v>171</v>
      </c>
      <c r="Q27" s="250">
        <v>182</v>
      </c>
      <c r="R27" s="250">
        <v>209</v>
      </c>
      <c r="S27" s="252">
        <v>2641</v>
      </c>
      <c r="T27" s="252">
        <v>10</v>
      </c>
      <c r="U27" s="252">
        <v>393</v>
      </c>
      <c r="V27" s="252">
        <v>284</v>
      </c>
      <c r="W27" s="252">
        <v>317</v>
      </c>
      <c r="X27" s="252">
        <v>290</v>
      </c>
      <c r="Y27" s="252">
        <v>230</v>
      </c>
      <c r="Z27" s="252">
        <v>45</v>
      </c>
      <c r="AA27" s="252">
        <v>609</v>
      </c>
      <c r="AB27" s="252">
        <v>85</v>
      </c>
      <c r="AC27" s="252">
        <v>162</v>
      </c>
      <c r="AD27" s="252">
        <v>178</v>
      </c>
      <c r="AE27" s="252">
        <v>38</v>
      </c>
      <c r="AF27" s="254"/>
      <c r="AG27" s="414" t="s">
        <v>584</v>
      </c>
      <c r="AH27" s="255"/>
      <c r="AI27" s="246"/>
      <c r="AJ27" s="645"/>
    </row>
    <row r="28" spans="2:36" s="210" customFormat="1" ht="12.6" customHeight="1">
      <c r="B28" s="644"/>
      <c r="C28" s="247"/>
      <c r="D28" s="414" t="s">
        <v>585</v>
      </c>
      <c r="E28" s="243"/>
      <c r="F28" s="249">
        <v>3729</v>
      </c>
      <c r="G28" s="250">
        <v>27</v>
      </c>
      <c r="H28" s="250">
        <v>503</v>
      </c>
      <c r="I28" s="250">
        <v>373</v>
      </c>
      <c r="J28" s="250">
        <v>439</v>
      </c>
      <c r="K28" s="250">
        <v>362</v>
      </c>
      <c r="L28" s="250">
        <v>176</v>
      </c>
      <c r="M28" s="250">
        <v>269</v>
      </c>
      <c r="N28" s="250">
        <v>724</v>
      </c>
      <c r="O28" s="250">
        <v>157</v>
      </c>
      <c r="P28" s="250">
        <v>265</v>
      </c>
      <c r="Q28" s="250">
        <v>241</v>
      </c>
      <c r="R28" s="250">
        <v>193</v>
      </c>
      <c r="S28" s="252">
        <v>3171</v>
      </c>
      <c r="T28" s="252">
        <v>25</v>
      </c>
      <c r="U28" s="252">
        <v>480</v>
      </c>
      <c r="V28" s="252">
        <v>363</v>
      </c>
      <c r="W28" s="252">
        <v>415</v>
      </c>
      <c r="X28" s="252">
        <v>313</v>
      </c>
      <c r="Y28" s="252">
        <v>175</v>
      </c>
      <c r="Z28" s="252">
        <v>66</v>
      </c>
      <c r="AA28" s="252">
        <v>675</v>
      </c>
      <c r="AB28" s="252">
        <v>152</v>
      </c>
      <c r="AC28" s="252">
        <v>237</v>
      </c>
      <c r="AD28" s="252">
        <v>233</v>
      </c>
      <c r="AE28" s="252">
        <v>37</v>
      </c>
      <c r="AF28" s="254"/>
      <c r="AG28" s="414" t="s">
        <v>585</v>
      </c>
      <c r="AH28" s="255"/>
      <c r="AI28" s="246"/>
      <c r="AJ28" s="645"/>
    </row>
    <row r="29" spans="2:36" s="210" customFormat="1" ht="12.6" customHeight="1">
      <c r="B29" s="644"/>
      <c r="C29" s="247"/>
      <c r="D29" s="414" t="s">
        <v>586</v>
      </c>
      <c r="E29" s="243"/>
      <c r="F29" s="249">
        <v>4263</v>
      </c>
      <c r="G29" s="250">
        <v>46</v>
      </c>
      <c r="H29" s="250">
        <v>629</v>
      </c>
      <c r="I29" s="250">
        <v>497</v>
      </c>
      <c r="J29" s="250">
        <v>535</v>
      </c>
      <c r="K29" s="250">
        <v>347</v>
      </c>
      <c r="L29" s="250">
        <v>165</v>
      </c>
      <c r="M29" s="250">
        <v>286</v>
      </c>
      <c r="N29" s="250">
        <v>720</v>
      </c>
      <c r="O29" s="250">
        <v>188</v>
      </c>
      <c r="P29" s="250">
        <v>372</v>
      </c>
      <c r="Q29" s="250">
        <v>281</v>
      </c>
      <c r="R29" s="250">
        <v>197</v>
      </c>
      <c r="S29" s="252">
        <v>3594</v>
      </c>
      <c r="T29" s="252">
        <v>39</v>
      </c>
      <c r="U29" s="252">
        <v>589</v>
      </c>
      <c r="V29" s="252">
        <v>484</v>
      </c>
      <c r="W29" s="252">
        <v>501</v>
      </c>
      <c r="X29" s="252">
        <v>293</v>
      </c>
      <c r="Y29" s="252">
        <v>163</v>
      </c>
      <c r="Z29" s="252">
        <v>54</v>
      </c>
      <c r="AA29" s="252">
        <v>660</v>
      </c>
      <c r="AB29" s="252">
        <v>183</v>
      </c>
      <c r="AC29" s="252">
        <v>320</v>
      </c>
      <c r="AD29" s="252">
        <v>267</v>
      </c>
      <c r="AE29" s="252">
        <v>41</v>
      </c>
      <c r="AF29" s="254"/>
      <c r="AG29" s="414" t="s">
        <v>586</v>
      </c>
      <c r="AH29" s="255"/>
      <c r="AI29" s="246"/>
      <c r="AJ29" s="645"/>
    </row>
    <row r="30" spans="2:36" s="210" customFormat="1" ht="12.6" customHeight="1">
      <c r="B30" s="644"/>
      <c r="C30" s="247"/>
      <c r="D30" s="414" t="s">
        <v>587</v>
      </c>
      <c r="E30" s="243"/>
      <c r="F30" s="249">
        <v>4744</v>
      </c>
      <c r="G30" s="250">
        <v>82</v>
      </c>
      <c r="H30" s="250">
        <v>713</v>
      </c>
      <c r="I30" s="250">
        <v>639</v>
      </c>
      <c r="J30" s="250">
        <v>619</v>
      </c>
      <c r="K30" s="250">
        <v>323</v>
      </c>
      <c r="L30" s="250">
        <v>177</v>
      </c>
      <c r="M30" s="250">
        <v>295</v>
      </c>
      <c r="N30" s="250">
        <v>682</v>
      </c>
      <c r="O30" s="250">
        <v>271</v>
      </c>
      <c r="P30" s="250">
        <v>441</v>
      </c>
      <c r="Q30" s="250">
        <v>292</v>
      </c>
      <c r="R30" s="250">
        <v>210</v>
      </c>
      <c r="S30" s="252">
        <v>4009</v>
      </c>
      <c r="T30" s="252">
        <v>75</v>
      </c>
      <c r="U30" s="252">
        <v>669</v>
      </c>
      <c r="V30" s="252">
        <v>633</v>
      </c>
      <c r="W30" s="252">
        <v>577</v>
      </c>
      <c r="X30" s="252">
        <v>255</v>
      </c>
      <c r="Y30" s="252">
        <v>177</v>
      </c>
      <c r="Z30" s="252">
        <v>52</v>
      </c>
      <c r="AA30" s="252">
        <v>616</v>
      </c>
      <c r="AB30" s="252">
        <v>260</v>
      </c>
      <c r="AC30" s="252">
        <v>377</v>
      </c>
      <c r="AD30" s="252">
        <v>279</v>
      </c>
      <c r="AE30" s="252">
        <v>39</v>
      </c>
      <c r="AF30" s="254"/>
      <c r="AG30" s="414" t="s">
        <v>587</v>
      </c>
      <c r="AH30" s="255"/>
      <c r="AI30" s="246"/>
      <c r="AJ30" s="645"/>
    </row>
    <row r="31" spans="2:36" s="210" customFormat="1" ht="12.6" customHeight="1">
      <c r="B31" s="644"/>
      <c r="C31" s="247"/>
      <c r="D31" s="414" t="s">
        <v>588</v>
      </c>
      <c r="E31" s="243"/>
      <c r="F31" s="249">
        <v>4501</v>
      </c>
      <c r="G31" s="250">
        <v>126</v>
      </c>
      <c r="H31" s="250">
        <v>681</v>
      </c>
      <c r="I31" s="250">
        <v>659</v>
      </c>
      <c r="J31" s="250">
        <v>502</v>
      </c>
      <c r="K31" s="250">
        <v>243</v>
      </c>
      <c r="L31" s="250">
        <v>192</v>
      </c>
      <c r="M31" s="250">
        <v>373</v>
      </c>
      <c r="N31" s="250">
        <v>553</v>
      </c>
      <c r="O31" s="250">
        <v>329</v>
      </c>
      <c r="P31" s="250">
        <v>351</v>
      </c>
      <c r="Q31" s="250">
        <v>255</v>
      </c>
      <c r="R31" s="250">
        <v>237</v>
      </c>
      <c r="S31" s="252">
        <v>3601</v>
      </c>
      <c r="T31" s="252">
        <v>117</v>
      </c>
      <c r="U31" s="252">
        <v>610</v>
      </c>
      <c r="V31" s="252">
        <v>654</v>
      </c>
      <c r="W31" s="252">
        <v>444</v>
      </c>
      <c r="X31" s="252">
        <v>180</v>
      </c>
      <c r="Y31" s="252">
        <v>192</v>
      </c>
      <c r="Z31" s="252">
        <v>34</v>
      </c>
      <c r="AA31" s="252">
        <v>469</v>
      </c>
      <c r="AB31" s="252">
        <v>312</v>
      </c>
      <c r="AC31" s="252">
        <v>300</v>
      </c>
      <c r="AD31" s="252">
        <v>238</v>
      </c>
      <c r="AE31" s="252">
        <v>51</v>
      </c>
      <c r="AF31" s="254"/>
      <c r="AG31" s="414" t="s">
        <v>588</v>
      </c>
      <c r="AH31" s="255"/>
      <c r="AI31" s="246"/>
      <c r="AJ31" s="645"/>
    </row>
    <row r="32" spans="2:36" s="210" customFormat="1" ht="12.6" customHeight="1">
      <c r="B32" s="644"/>
      <c r="C32" s="247"/>
      <c r="D32" s="414" t="s">
        <v>589</v>
      </c>
      <c r="E32" s="243"/>
      <c r="F32" s="249">
        <v>4735</v>
      </c>
      <c r="G32" s="250">
        <v>169</v>
      </c>
      <c r="H32" s="250">
        <v>743</v>
      </c>
      <c r="I32" s="250">
        <v>619</v>
      </c>
      <c r="J32" s="250">
        <v>502</v>
      </c>
      <c r="K32" s="250">
        <v>247</v>
      </c>
      <c r="L32" s="250">
        <v>219</v>
      </c>
      <c r="M32" s="250">
        <v>525</v>
      </c>
      <c r="N32" s="250">
        <v>534</v>
      </c>
      <c r="O32" s="250">
        <v>377</v>
      </c>
      <c r="P32" s="250">
        <v>325</v>
      </c>
      <c r="Q32" s="250">
        <v>257</v>
      </c>
      <c r="R32" s="250">
        <v>218</v>
      </c>
      <c r="S32" s="252">
        <v>3626</v>
      </c>
      <c r="T32" s="252">
        <v>156</v>
      </c>
      <c r="U32" s="252">
        <v>647</v>
      </c>
      <c r="V32" s="252">
        <v>615</v>
      </c>
      <c r="W32" s="252">
        <v>436</v>
      </c>
      <c r="X32" s="252">
        <v>168</v>
      </c>
      <c r="Y32" s="252">
        <v>218</v>
      </c>
      <c r="Z32" s="252">
        <v>54</v>
      </c>
      <c r="AA32" s="252">
        <v>433</v>
      </c>
      <c r="AB32" s="252">
        <v>358</v>
      </c>
      <c r="AC32" s="252">
        <v>266</v>
      </c>
      <c r="AD32" s="252">
        <v>237</v>
      </c>
      <c r="AE32" s="252">
        <v>38</v>
      </c>
      <c r="AF32" s="254"/>
      <c r="AG32" s="414" t="s">
        <v>589</v>
      </c>
      <c r="AH32" s="255"/>
      <c r="AI32" s="246"/>
      <c r="AJ32" s="645"/>
    </row>
    <row r="33" spans="2:36" s="210" customFormat="1" ht="12.6" customHeight="1">
      <c r="B33" s="644"/>
      <c r="C33" s="247"/>
      <c r="D33" s="414" t="s">
        <v>590</v>
      </c>
      <c r="E33" s="243"/>
      <c r="F33" s="249">
        <v>4664</v>
      </c>
      <c r="G33" s="250">
        <v>245</v>
      </c>
      <c r="H33" s="250">
        <v>709</v>
      </c>
      <c r="I33" s="250">
        <v>613</v>
      </c>
      <c r="J33" s="250">
        <v>490</v>
      </c>
      <c r="K33" s="250">
        <v>202</v>
      </c>
      <c r="L33" s="250">
        <v>136</v>
      </c>
      <c r="M33" s="250">
        <v>591</v>
      </c>
      <c r="N33" s="250">
        <v>453</v>
      </c>
      <c r="O33" s="250">
        <v>395</v>
      </c>
      <c r="P33" s="250">
        <v>374</v>
      </c>
      <c r="Q33" s="250">
        <v>247</v>
      </c>
      <c r="R33" s="250">
        <v>209</v>
      </c>
      <c r="S33" s="252">
        <v>3469</v>
      </c>
      <c r="T33" s="252">
        <v>228</v>
      </c>
      <c r="U33" s="252">
        <v>601</v>
      </c>
      <c r="V33" s="252">
        <v>608</v>
      </c>
      <c r="W33" s="252">
        <v>410</v>
      </c>
      <c r="X33" s="252">
        <v>135</v>
      </c>
      <c r="Y33" s="252">
        <v>136</v>
      </c>
      <c r="Z33" s="252">
        <v>50</v>
      </c>
      <c r="AA33" s="252">
        <v>350</v>
      </c>
      <c r="AB33" s="252">
        <v>387</v>
      </c>
      <c r="AC33" s="252">
        <v>308</v>
      </c>
      <c r="AD33" s="252">
        <v>232</v>
      </c>
      <c r="AE33" s="252">
        <v>24</v>
      </c>
      <c r="AF33" s="254"/>
      <c r="AG33" s="414" t="s">
        <v>590</v>
      </c>
      <c r="AH33" s="255"/>
      <c r="AI33" s="246"/>
      <c r="AJ33" s="645"/>
    </row>
    <row r="34" spans="2:36" s="210" customFormat="1" ht="12.6" customHeight="1">
      <c r="B34" s="644"/>
      <c r="C34" s="247"/>
      <c r="D34" s="414" t="s">
        <v>591</v>
      </c>
      <c r="E34" s="243"/>
      <c r="F34" s="249">
        <v>4385</v>
      </c>
      <c r="G34" s="250">
        <v>224</v>
      </c>
      <c r="H34" s="250">
        <v>540</v>
      </c>
      <c r="I34" s="250">
        <v>394</v>
      </c>
      <c r="J34" s="250">
        <v>387</v>
      </c>
      <c r="K34" s="250">
        <v>216</v>
      </c>
      <c r="L34" s="250">
        <v>155</v>
      </c>
      <c r="M34" s="250">
        <v>812</v>
      </c>
      <c r="N34" s="250">
        <v>362</v>
      </c>
      <c r="O34" s="250">
        <v>335</v>
      </c>
      <c r="P34" s="250">
        <v>449</v>
      </c>
      <c r="Q34" s="250">
        <v>240</v>
      </c>
      <c r="R34" s="250">
        <v>271</v>
      </c>
      <c r="S34" s="252">
        <v>2815</v>
      </c>
      <c r="T34" s="252">
        <v>209</v>
      </c>
      <c r="U34" s="252">
        <v>414</v>
      </c>
      <c r="V34" s="252">
        <v>385</v>
      </c>
      <c r="W34" s="252">
        <v>292</v>
      </c>
      <c r="X34" s="252">
        <v>123</v>
      </c>
      <c r="Y34" s="252">
        <v>154</v>
      </c>
      <c r="Z34" s="252">
        <v>79</v>
      </c>
      <c r="AA34" s="252">
        <v>244</v>
      </c>
      <c r="AB34" s="252">
        <v>321</v>
      </c>
      <c r="AC34" s="252">
        <v>350</v>
      </c>
      <c r="AD34" s="252">
        <v>212</v>
      </c>
      <c r="AE34" s="252">
        <v>32</v>
      </c>
      <c r="AF34" s="254"/>
      <c r="AG34" s="414" t="s">
        <v>591</v>
      </c>
      <c r="AH34" s="255"/>
      <c r="AI34" s="246"/>
      <c r="AJ34" s="645"/>
    </row>
    <row r="35" spans="2:36" s="210" customFormat="1" ht="12.6" customHeight="1">
      <c r="B35" s="644"/>
      <c r="C35" s="247"/>
      <c r="D35" s="414" t="s">
        <v>592</v>
      </c>
      <c r="E35" s="243"/>
      <c r="F35" s="249">
        <v>3428</v>
      </c>
      <c r="G35" s="250">
        <v>202</v>
      </c>
      <c r="H35" s="250">
        <v>300</v>
      </c>
      <c r="I35" s="250">
        <v>133</v>
      </c>
      <c r="J35" s="250">
        <v>246</v>
      </c>
      <c r="K35" s="250">
        <v>199</v>
      </c>
      <c r="L35" s="250">
        <v>133</v>
      </c>
      <c r="M35" s="250">
        <v>922</v>
      </c>
      <c r="N35" s="250">
        <v>232</v>
      </c>
      <c r="O35" s="250">
        <v>268</v>
      </c>
      <c r="P35" s="250">
        <v>305</v>
      </c>
      <c r="Q35" s="250">
        <v>175</v>
      </c>
      <c r="R35" s="250">
        <v>313</v>
      </c>
      <c r="S35" s="252">
        <v>1677</v>
      </c>
      <c r="T35" s="252">
        <v>179</v>
      </c>
      <c r="U35" s="252">
        <v>197</v>
      </c>
      <c r="V35" s="252">
        <v>126</v>
      </c>
      <c r="W35" s="252">
        <v>132</v>
      </c>
      <c r="X35" s="252">
        <v>94</v>
      </c>
      <c r="Y35" s="252">
        <v>132</v>
      </c>
      <c r="Z35" s="252">
        <v>85</v>
      </c>
      <c r="AA35" s="252">
        <v>107</v>
      </c>
      <c r="AB35" s="252">
        <v>255</v>
      </c>
      <c r="AC35" s="252">
        <v>197</v>
      </c>
      <c r="AD35" s="252">
        <v>145</v>
      </c>
      <c r="AE35" s="252">
        <v>28</v>
      </c>
      <c r="AF35" s="254"/>
      <c r="AG35" s="414" t="s">
        <v>592</v>
      </c>
      <c r="AH35" s="255"/>
      <c r="AI35" s="246"/>
      <c r="AJ35" s="645"/>
    </row>
    <row r="36" spans="2:36" s="210" customFormat="1" ht="12.6" customHeight="1">
      <c r="B36" s="644"/>
      <c r="C36" s="247"/>
      <c r="D36" s="414" t="s">
        <v>593</v>
      </c>
      <c r="E36" s="243"/>
      <c r="F36" s="249">
        <v>1765</v>
      </c>
      <c r="G36" s="250">
        <v>99</v>
      </c>
      <c r="H36" s="250">
        <v>132</v>
      </c>
      <c r="I36" s="250">
        <v>47</v>
      </c>
      <c r="J36" s="250">
        <v>126</v>
      </c>
      <c r="K36" s="250">
        <v>98</v>
      </c>
      <c r="L36" s="250">
        <v>33</v>
      </c>
      <c r="M36" s="250">
        <v>652</v>
      </c>
      <c r="N36" s="250">
        <v>137</v>
      </c>
      <c r="O36" s="250">
        <v>72</v>
      </c>
      <c r="P36" s="250">
        <v>73</v>
      </c>
      <c r="Q36" s="250">
        <v>84</v>
      </c>
      <c r="R36" s="250">
        <v>212</v>
      </c>
      <c r="S36" s="252">
        <v>628</v>
      </c>
      <c r="T36" s="252">
        <v>90</v>
      </c>
      <c r="U36" s="252">
        <v>99</v>
      </c>
      <c r="V36" s="252">
        <v>43</v>
      </c>
      <c r="W36" s="252">
        <v>45</v>
      </c>
      <c r="X36" s="252">
        <v>30</v>
      </c>
      <c r="Y36" s="252">
        <v>33</v>
      </c>
      <c r="Z36" s="252">
        <v>59</v>
      </c>
      <c r="AA36" s="252">
        <v>48</v>
      </c>
      <c r="AB36" s="252">
        <v>66</v>
      </c>
      <c r="AC36" s="252">
        <v>34</v>
      </c>
      <c r="AD36" s="252">
        <v>59</v>
      </c>
      <c r="AE36" s="252">
        <v>22</v>
      </c>
      <c r="AF36" s="254"/>
      <c r="AG36" s="414" t="s">
        <v>593</v>
      </c>
      <c r="AH36" s="255"/>
      <c r="AI36" s="246"/>
      <c r="AJ36" s="645"/>
    </row>
    <row r="37" spans="2:36" s="210" customFormat="1" ht="12.6" customHeight="1">
      <c r="B37" s="644"/>
      <c r="C37" s="247"/>
      <c r="D37" s="414" t="s">
        <v>594</v>
      </c>
      <c r="E37" s="243"/>
      <c r="F37" s="249">
        <v>1178</v>
      </c>
      <c r="G37" s="250">
        <v>62</v>
      </c>
      <c r="H37" s="250">
        <v>75</v>
      </c>
      <c r="I37" s="250">
        <v>19</v>
      </c>
      <c r="J37" s="250">
        <v>64</v>
      </c>
      <c r="K37" s="250">
        <v>51</v>
      </c>
      <c r="L37" s="250">
        <v>2</v>
      </c>
      <c r="M37" s="250">
        <v>596</v>
      </c>
      <c r="N37" s="250">
        <v>62</v>
      </c>
      <c r="O37" s="250">
        <v>12</v>
      </c>
      <c r="P37" s="250">
        <v>14</v>
      </c>
      <c r="Q37" s="250">
        <v>26</v>
      </c>
      <c r="R37" s="250">
        <v>195</v>
      </c>
      <c r="S37" s="252">
        <v>233</v>
      </c>
      <c r="T37" s="252">
        <v>54</v>
      </c>
      <c r="U37" s="252">
        <v>48</v>
      </c>
      <c r="V37" s="252">
        <v>16</v>
      </c>
      <c r="W37" s="252">
        <v>19</v>
      </c>
      <c r="X37" s="252">
        <v>13</v>
      </c>
      <c r="Y37" s="252">
        <v>2</v>
      </c>
      <c r="Z37" s="252">
        <v>21</v>
      </c>
      <c r="AA37" s="252">
        <v>18</v>
      </c>
      <c r="AB37" s="252">
        <v>10</v>
      </c>
      <c r="AC37" s="253">
        <v>5</v>
      </c>
      <c r="AD37" s="253">
        <v>14</v>
      </c>
      <c r="AE37" s="253">
        <v>13</v>
      </c>
      <c r="AF37" s="254"/>
      <c r="AG37" s="414" t="s">
        <v>594</v>
      </c>
      <c r="AH37" s="255"/>
      <c r="AI37" s="246"/>
      <c r="AJ37" s="645"/>
    </row>
    <row r="38" spans="2:36" s="210" customFormat="1" ht="12.6" customHeight="1">
      <c r="B38" s="644"/>
      <c r="C38" s="247"/>
      <c r="D38" s="414" t="s">
        <v>595</v>
      </c>
      <c r="E38" s="243"/>
      <c r="F38" s="249">
        <v>715</v>
      </c>
      <c r="G38" s="250">
        <v>22</v>
      </c>
      <c r="H38" s="250">
        <v>27</v>
      </c>
      <c r="I38" s="250">
        <v>7</v>
      </c>
      <c r="J38" s="250">
        <v>39</v>
      </c>
      <c r="K38" s="250">
        <v>11</v>
      </c>
      <c r="L38" s="251">
        <v>1</v>
      </c>
      <c r="M38" s="250">
        <v>436</v>
      </c>
      <c r="N38" s="251">
        <v>30</v>
      </c>
      <c r="O38" s="250" t="s">
        <v>9</v>
      </c>
      <c r="P38" s="250">
        <v>6</v>
      </c>
      <c r="Q38" s="250">
        <v>8</v>
      </c>
      <c r="R38" s="250">
        <v>128</v>
      </c>
      <c r="S38" s="252">
        <v>87</v>
      </c>
      <c r="T38" s="252">
        <v>15</v>
      </c>
      <c r="U38" s="252">
        <v>19</v>
      </c>
      <c r="V38" s="252">
        <v>6</v>
      </c>
      <c r="W38" s="253">
        <v>11</v>
      </c>
      <c r="X38" s="252">
        <v>4</v>
      </c>
      <c r="Y38" s="253">
        <v>1</v>
      </c>
      <c r="Z38" s="252">
        <v>9</v>
      </c>
      <c r="AA38" s="253">
        <v>8</v>
      </c>
      <c r="AB38" s="252" t="s">
        <v>9</v>
      </c>
      <c r="AC38" s="253">
        <v>2</v>
      </c>
      <c r="AD38" s="253">
        <v>7</v>
      </c>
      <c r="AE38" s="253">
        <v>5</v>
      </c>
      <c r="AF38" s="254"/>
      <c r="AG38" s="414" t="s">
        <v>595</v>
      </c>
      <c r="AH38" s="255"/>
      <c r="AI38" s="246"/>
      <c r="AJ38" s="645"/>
    </row>
    <row r="39" spans="2:36" s="210" customFormat="1" ht="12.6" customHeight="1">
      <c r="B39" s="644"/>
      <c r="C39" s="247"/>
      <c r="D39" s="414" t="s">
        <v>416</v>
      </c>
      <c r="E39" s="243"/>
      <c r="F39" s="249">
        <v>287</v>
      </c>
      <c r="G39" s="250">
        <v>18</v>
      </c>
      <c r="H39" s="250">
        <v>25</v>
      </c>
      <c r="I39" s="250">
        <v>4</v>
      </c>
      <c r="J39" s="250">
        <v>13</v>
      </c>
      <c r="K39" s="250">
        <v>3</v>
      </c>
      <c r="L39" s="251" t="s">
        <v>9</v>
      </c>
      <c r="M39" s="250">
        <v>154</v>
      </c>
      <c r="N39" s="251">
        <v>6</v>
      </c>
      <c r="O39" s="250">
        <v>1</v>
      </c>
      <c r="P39" s="251">
        <v>3</v>
      </c>
      <c r="Q39" s="251" t="s">
        <v>9</v>
      </c>
      <c r="R39" s="251">
        <v>60</v>
      </c>
      <c r="S39" s="252">
        <v>46</v>
      </c>
      <c r="T39" s="252">
        <v>16</v>
      </c>
      <c r="U39" s="252">
        <v>16</v>
      </c>
      <c r="V39" s="252">
        <v>4</v>
      </c>
      <c r="W39" s="253">
        <v>1</v>
      </c>
      <c r="X39" s="253">
        <v>1</v>
      </c>
      <c r="Y39" s="253" t="s">
        <v>9</v>
      </c>
      <c r="Z39" s="253">
        <v>3</v>
      </c>
      <c r="AA39" s="253">
        <v>1</v>
      </c>
      <c r="AB39" s="252">
        <v>1</v>
      </c>
      <c r="AC39" s="253">
        <v>2</v>
      </c>
      <c r="AD39" s="253" t="s">
        <v>9</v>
      </c>
      <c r="AE39" s="253">
        <v>1</v>
      </c>
      <c r="AF39" s="254"/>
      <c r="AG39" s="414" t="s">
        <v>416</v>
      </c>
      <c r="AH39" s="255"/>
      <c r="AI39" s="246"/>
      <c r="AJ39" s="645"/>
    </row>
    <row r="40" spans="2:36" s="210" customFormat="1" ht="12.6" customHeight="1">
      <c r="B40" s="219"/>
      <c r="C40" s="247"/>
      <c r="D40" s="256"/>
      <c r="E40" s="257"/>
      <c r="F40" s="258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54"/>
      <c r="AG40" s="261"/>
      <c r="AH40" s="261"/>
      <c r="AI40" s="261"/>
      <c r="AJ40" s="262"/>
    </row>
    <row r="41" spans="2:36" s="210" customFormat="1" ht="12.6" customHeight="1">
      <c r="B41" s="644" t="s">
        <v>420</v>
      </c>
      <c r="C41" s="242"/>
      <c r="D41" s="451" t="s">
        <v>418</v>
      </c>
      <c r="E41" s="263"/>
      <c r="F41" s="455">
        <v>41254</v>
      </c>
      <c r="G41" s="456">
        <v>337</v>
      </c>
      <c r="H41" s="456">
        <v>7376</v>
      </c>
      <c r="I41" s="456">
        <v>7021</v>
      </c>
      <c r="J41" s="456">
        <v>4460</v>
      </c>
      <c r="K41" s="456">
        <v>6999</v>
      </c>
      <c r="L41" s="456">
        <v>78</v>
      </c>
      <c r="M41" s="456">
        <v>5575</v>
      </c>
      <c r="N41" s="456">
        <v>3656</v>
      </c>
      <c r="O41" s="456">
        <v>73</v>
      </c>
      <c r="P41" s="456">
        <v>75</v>
      </c>
      <c r="Q41" s="456">
        <v>2973</v>
      </c>
      <c r="R41" s="456">
        <v>2631</v>
      </c>
      <c r="S41" s="457">
        <v>30999</v>
      </c>
      <c r="T41" s="457">
        <v>305</v>
      </c>
      <c r="U41" s="457">
        <v>6969</v>
      </c>
      <c r="V41" s="457">
        <v>6652</v>
      </c>
      <c r="W41" s="457">
        <v>3882</v>
      </c>
      <c r="X41" s="457">
        <v>5827</v>
      </c>
      <c r="Y41" s="457">
        <v>78</v>
      </c>
      <c r="Z41" s="457">
        <v>583</v>
      </c>
      <c r="AA41" s="457">
        <v>3223</v>
      </c>
      <c r="AB41" s="457">
        <v>63</v>
      </c>
      <c r="AC41" s="457">
        <v>45</v>
      </c>
      <c r="AD41" s="457">
        <v>2761</v>
      </c>
      <c r="AE41" s="457">
        <v>611</v>
      </c>
      <c r="AF41" s="244"/>
      <c r="AG41" s="452" t="s">
        <v>418</v>
      </c>
      <c r="AH41" s="245"/>
      <c r="AI41" s="246"/>
      <c r="AJ41" s="645" t="s">
        <v>420</v>
      </c>
    </row>
    <row r="42" spans="2:36" s="210" customFormat="1" ht="12.6" customHeight="1">
      <c r="B42" s="644"/>
      <c r="C42" s="247"/>
      <c r="D42" s="414" t="s">
        <v>582</v>
      </c>
      <c r="E42" s="248" t="s">
        <v>419</v>
      </c>
      <c r="F42" s="249">
        <v>556</v>
      </c>
      <c r="G42" s="250" t="s">
        <v>9</v>
      </c>
      <c r="H42" s="251">
        <v>11</v>
      </c>
      <c r="I42" s="250">
        <v>54</v>
      </c>
      <c r="J42" s="250">
        <v>137</v>
      </c>
      <c r="K42" s="250">
        <v>217</v>
      </c>
      <c r="L42" s="250">
        <v>2</v>
      </c>
      <c r="M42" s="250">
        <v>5</v>
      </c>
      <c r="N42" s="251">
        <v>49</v>
      </c>
      <c r="O42" s="250" t="s">
        <v>9</v>
      </c>
      <c r="P42" s="250">
        <v>1</v>
      </c>
      <c r="Q42" s="250">
        <v>24</v>
      </c>
      <c r="R42" s="250">
        <v>56</v>
      </c>
      <c r="S42" s="252">
        <v>532</v>
      </c>
      <c r="T42" s="252" t="s">
        <v>9</v>
      </c>
      <c r="U42" s="253">
        <v>10</v>
      </c>
      <c r="V42" s="252">
        <v>54</v>
      </c>
      <c r="W42" s="252">
        <v>137</v>
      </c>
      <c r="X42" s="252">
        <v>216</v>
      </c>
      <c r="Y42" s="252">
        <v>2</v>
      </c>
      <c r="Z42" s="253" t="s">
        <v>9</v>
      </c>
      <c r="AA42" s="253">
        <v>45</v>
      </c>
      <c r="AB42" s="252" t="s">
        <v>9</v>
      </c>
      <c r="AC42" s="252">
        <v>1</v>
      </c>
      <c r="AD42" s="252">
        <v>23</v>
      </c>
      <c r="AE42" s="252">
        <v>44</v>
      </c>
      <c r="AF42" s="254"/>
      <c r="AG42" s="414" t="s">
        <v>582</v>
      </c>
      <c r="AH42" s="255" t="s">
        <v>415</v>
      </c>
      <c r="AI42" s="246"/>
      <c r="AJ42" s="645"/>
    </row>
    <row r="43" spans="2:36" s="210" customFormat="1" ht="12.6" customHeight="1">
      <c r="B43" s="644"/>
      <c r="C43" s="247"/>
      <c r="D43" s="414" t="s">
        <v>583</v>
      </c>
      <c r="E43" s="243"/>
      <c r="F43" s="249">
        <v>2552</v>
      </c>
      <c r="G43" s="250">
        <v>1</v>
      </c>
      <c r="H43" s="250">
        <v>491</v>
      </c>
      <c r="I43" s="250">
        <v>401</v>
      </c>
      <c r="J43" s="250">
        <v>426</v>
      </c>
      <c r="K43" s="250">
        <v>661</v>
      </c>
      <c r="L43" s="250">
        <v>8</v>
      </c>
      <c r="M43" s="250">
        <v>37</v>
      </c>
      <c r="N43" s="250">
        <v>270</v>
      </c>
      <c r="O43" s="250" t="s">
        <v>9</v>
      </c>
      <c r="P43" s="250">
        <v>8</v>
      </c>
      <c r="Q43" s="250">
        <v>80</v>
      </c>
      <c r="R43" s="250">
        <v>169</v>
      </c>
      <c r="S43" s="252">
        <v>2403</v>
      </c>
      <c r="T43" s="252">
        <v>1</v>
      </c>
      <c r="U43" s="252">
        <v>481</v>
      </c>
      <c r="V43" s="252">
        <v>397</v>
      </c>
      <c r="W43" s="252">
        <v>423</v>
      </c>
      <c r="X43" s="252">
        <v>646</v>
      </c>
      <c r="Y43" s="252">
        <v>8</v>
      </c>
      <c r="Z43" s="252">
        <v>13</v>
      </c>
      <c r="AA43" s="252">
        <v>257</v>
      </c>
      <c r="AB43" s="252" t="s">
        <v>9</v>
      </c>
      <c r="AC43" s="252">
        <v>6</v>
      </c>
      <c r="AD43" s="252">
        <v>74</v>
      </c>
      <c r="AE43" s="252">
        <v>97</v>
      </c>
      <c r="AF43" s="254"/>
      <c r="AG43" s="414" t="s">
        <v>583</v>
      </c>
      <c r="AH43" s="255"/>
      <c r="AI43" s="246"/>
      <c r="AJ43" s="645"/>
    </row>
    <row r="44" spans="2:36" s="210" customFormat="1" ht="12.6" customHeight="1">
      <c r="B44" s="644"/>
      <c r="C44" s="247"/>
      <c r="D44" s="414" t="s">
        <v>584</v>
      </c>
      <c r="E44" s="243"/>
      <c r="F44" s="249">
        <v>2914</v>
      </c>
      <c r="G44" s="250">
        <v>3</v>
      </c>
      <c r="H44" s="250">
        <v>760</v>
      </c>
      <c r="I44" s="250">
        <v>605</v>
      </c>
      <c r="J44" s="250">
        <v>413</v>
      </c>
      <c r="K44" s="250">
        <v>499</v>
      </c>
      <c r="L44" s="250">
        <v>8</v>
      </c>
      <c r="M44" s="250">
        <v>68</v>
      </c>
      <c r="N44" s="250">
        <v>307</v>
      </c>
      <c r="O44" s="250">
        <v>5</v>
      </c>
      <c r="P44" s="250">
        <v>4</v>
      </c>
      <c r="Q44" s="250">
        <v>90</v>
      </c>
      <c r="R44" s="250">
        <v>152</v>
      </c>
      <c r="S44" s="252">
        <v>2674</v>
      </c>
      <c r="T44" s="252">
        <v>3</v>
      </c>
      <c r="U44" s="252">
        <v>749</v>
      </c>
      <c r="V44" s="252">
        <v>598</v>
      </c>
      <c r="W44" s="252">
        <v>408</v>
      </c>
      <c r="X44" s="252">
        <v>485</v>
      </c>
      <c r="Y44" s="252">
        <v>8</v>
      </c>
      <c r="Z44" s="252">
        <v>14</v>
      </c>
      <c r="AA44" s="252">
        <v>296</v>
      </c>
      <c r="AB44" s="252">
        <v>5</v>
      </c>
      <c r="AC44" s="252">
        <v>3</v>
      </c>
      <c r="AD44" s="252">
        <v>78</v>
      </c>
      <c r="AE44" s="252">
        <v>27</v>
      </c>
      <c r="AF44" s="254"/>
      <c r="AG44" s="414" t="s">
        <v>584</v>
      </c>
      <c r="AH44" s="255"/>
      <c r="AI44" s="246"/>
      <c r="AJ44" s="645"/>
    </row>
    <row r="45" spans="2:36" s="210" customFormat="1" ht="12.6" customHeight="1">
      <c r="B45" s="644"/>
      <c r="C45" s="247"/>
      <c r="D45" s="414" t="s">
        <v>585</v>
      </c>
      <c r="E45" s="243"/>
      <c r="F45" s="249">
        <v>3395</v>
      </c>
      <c r="G45" s="250">
        <v>5</v>
      </c>
      <c r="H45" s="250">
        <v>862</v>
      </c>
      <c r="I45" s="250">
        <v>738</v>
      </c>
      <c r="J45" s="250">
        <v>438</v>
      </c>
      <c r="K45" s="250">
        <v>600</v>
      </c>
      <c r="L45" s="250">
        <v>8</v>
      </c>
      <c r="M45" s="250">
        <v>110</v>
      </c>
      <c r="N45" s="250">
        <v>328</v>
      </c>
      <c r="O45" s="250">
        <v>7</v>
      </c>
      <c r="P45" s="250">
        <v>5</v>
      </c>
      <c r="Q45" s="250">
        <v>133</v>
      </c>
      <c r="R45" s="250">
        <v>161</v>
      </c>
      <c r="S45" s="252">
        <v>3047</v>
      </c>
      <c r="T45" s="252">
        <v>5</v>
      </c>
      <c r="U45" s="252">
        <v>837</v>
      </c>
      <c r="V45" s="252">
        <v>722</v>
      </c>
      <c r="W45" s="252">
        <v>421</v>
      </c>
      <c r="X45" s="252">
        <v>555</v>
      </c>
      <c r="Y45" s="252">
        <v>8</v>
      </c>
      <c r="Z45" s="252">
        <v>20</v>
      </c>
      <c r="AA45" s="252">
        <v>306</v>
      </c>
      <c r="AB45" s="252">
        <v>7</v>
      </c>
      <c r="AC45" s="252">
        <v>3</v>
      </c>
      <c r="AD45" s="252">
        <v>124</v>
      </c>
      <c r="AE45" s="252">
        <v>39</v>
      </c>
      <c r="AF45" s="254"/>
      <c r="AG45" s="414" t="s">
        <v>585</v>
      </c>
      <c r="AH45" s="255"/>
      <c r="AI45" s="246"/>
      <c r="AJ45" s="645"/>
    </row>
    <row r="46" spans="2:36" s="210" customFormat="1" ht="12.6" customHeight="1">
      <c r="B46" s="644"/>
      <c r="C46" s="247"/>
      <c r="D46" s="414" t="s">
        <v>586</v>
      </c>
      <c r="E46" s="243"/>
      <c r="F46" s="249">
        <v>3978</v>
      </c>
      <c r="G46" s="250">
        <v>15</v>
      </c>
      <c r="H46" s="250">
        <v>990</v>
      </c>
      <c r="I46" s="250">
        <v>1000</v>
      </c>
      <c r="J46" s="250">
        <v>452</v>
      </c>
      <c r="K46" s="250">
        <v>663</v>
      </c>
      <c r="L46" s="250">
        <v>14</v>
      </c>
      <c r="M46" s="250">
        <v>154</v>
      </c>
      <c r="N46" s="250">
        <v>342</v>
      </c>
      <c r="O46" s="250">
        <v>5</v>
      </c>
      <c r="P46" s="251">
        <v>4</v>
      </c>
      <c r="Q46" s="251">
        <v>171</v>
      </c>
      <c r="R46" s="251">
        <v>168</v>
      </c>
      <c r="S46" s="252">
        <v>3541</v>
      </c>
      <c r="T46" s="252">
        <v>11</v>
      </c>
      <c r="U46" s="252">
        <v>963</v>
      </c>
      <c r="V46" s="252">
        <v>974</v>
      </c>
      <c r="W46" s="252">
        <v>427</v>
      </c>
      <c r="X46" s="252">
        <v>598</v>
      </c>
      <c r="Y46" s="252">
        <v>14</v>
      </c>
      <c r="Z46" s="252">
        <v>25</v>
      </c>
      <c r="AA46" s="252">
        <v>313</v>
      </c>
      <c r="AB46" s="252">
        <v>4</v>
      </c>
      <c r="AC46" s="253">
        <v>3</v>
      </c>
      <c r="AD46" s="253">
        <v>160</v>
      </c>
      <c r="AE46" s="253">
        <v>49</v>
      </c>
      <c r="AF46" s="254"/>
      <c r="AG46" s="414" t="s">
        <v>586</v>
      </c>
      <c r="AH46" s="255"/>
      <c r="AI46" s="246"/>
      <c r="AJ46" s="645"/>
    </row>
    <row r="47" spans="2:36" s="210" customFormat="1" ht="12.6" customHeight="1">
      <c r="B47" s="644"/>
      <c r="C47" s="247"/>
      <c r="D47" s="414" t="s">
        <v>587</v>
      </c>
      <c r="E47" s="243"/>
      <c r="F47" s="249">
        <v>4525</v>
      </c>
      <c r="G47" s="250">
        <v>22</v>
      </c>
      <c r="H47" s="250">
        <v>1006</v>
      </c>
      <c r="I47" s="250">
        <v>1161</v>
      </c>
      <c r="J47" s="250">
        <v>450</v>
      </c>
      <c r="K47" s="250">
        <v>765</v>
      </c>
      <c r="L47" s="250">
        <v>13</v>
      </c>
      <c r="M47" s="250">
        <v>179</v>
      </c>
      <c r="N47" s="250">
        <v>434</v>
      </c>
      <c r="O47" s="250">
        <v>8</v>
      </c>
      <c r="P47" s="250">
        <v>4</v>
      </c>
      <c r="Q47" s="250">
        <v>295</v>
      </c>
      <c r="R47" s="250">
        <v>188</v>
      </c>
      <c r="S47" s="252">
        <v>4009</v>
      </c>
      <c r="T47" s="252">
        <v>19</v>
      </c>
      <c r="U47" s="252">
        <v>978</v>
      </c>
      <c r="V47" s="252">
        <v>1128</v>
      </c>
      <c r="W47" s="252">
        <v>413</v>
      </c>
      <c r="X47" s="252">
        <v>690</v>
      </c>
      <c r="Y47" s="252">
        <v>13</v>
      </c>
      <c r="Z47" s="252">
        <v>31</v>
      </c>
      <c r="AA47" s="252">
        <v>392</v>
      </c>
      <c r="AB47" s="252">
        <v>8</v>
      </c>
      <c r="AC47" s="252">
        <v>3</v>
      </c>
      <c r="AD47" s="252">
        <v>276</v>
      </c>
      <c r="AE47" s="252">
        <v>58</v>
      </c>
      <c r="AF47" s="254"/>
      <c r="AG47" s="414" t="s">
        <v>587</v>
      </c>
      <c r="AH47" s="255"/>
      <c r="AI47" s="246"/>
      <c r="AJ47" s="645"/>
    </row>
    <row r="48" spans="2:36" s="210" customFormat="1" ht="12.6" customHeight="1">
      <c r="B48" s="644"/>
      <c r="C48" s="247"/>
      <c r="D48" s="414" t="s">
        <v>588</v>
      </c>
      <c r="E48" s="243"/>
      <c r="F48" s="249">
        <v>4324</v>
      </c>
      <c r="G48" s="250">
        <v>30</v>
      </c>
      <c r="H48" s="250">
        <v>854</v>
      </c>
      <c r="I48" s="250">
        <v>896</v>
      </c>
      <c r="J48" s="250">
        <v>483</v>
      </c>
      <c r="K48" s="250">
        <v>724</v>
      </c>
      <c r="L48" s="250">
        <v>8</v>
      </c>
      <c r="M48" s="250">
        <v>289</v>
      </c>
      <c r="N48" s="250">
        <v>488</v>
      </c>
      <c r="O48" s="250">
        <v>14</v>
      </c>
      <c r="P48" s="250">
        <v>5</v>
      </c>
      <c r="Q48" s="250">
        <v>342</v>
      </c>
      <c r="R48" s="250">
        <v>191</v>
      </c>
      <c r="S48" s="252">
        <v>3642</v>
      </c>
      <c r="T48" s="252">
        <v>26</v>
      </c>
      <c r="U48" s="252">
        <v>806</v>
      </c>
      <c r="V48" s="252">
        <v>867</v>
      </c>
      <c r="W48" s="252">
        <v>445</v>
      </c>
      <c r="X48" s="252">
        <v>621</v>
      </c>
      <c r="Y48" s="252">
        <v>8</v>
      </c>
      <c r="Z48" s="252">
        <v>34</v>
      </c>
      <c r="AA48" s="252">
        <v>448</v>
      </c>
      <c r="AB48" s="252">
        <v>12</v>
      </c>
      <c r="AC48" s="252">
        <v>3</v>
      </c>
      <c r="AD48" s="252">
        <v>323</v>
      </c>
      <c r="AE48" s="252">
        <v>49</v>
      </c>
      <c r="AF48" s="254"/>
      <c r="AG48" s="414" t="s">
        <v>588</v>
      </c>
      <c r="AH48" s="255"/>
      <c r="AI48" s="246"/>
      <c r="AJ48" s="645"/>
    </row>
    <row r="49" spans="1:36" s="210" customFormat="1" ht="12.6" customHeight="1">
      <c r="B49" s="644"/>
      <c r="C49" s="247"/>
      <c r="D49" s="414" t="s">
        <v>589</v>
      </c>
      <c r="E49" s="243"/>
      <c r="F49" s="249">
        <v>4625</v>
      </c>
      <c r="G49" s="250">
        <v>50</v>
      </c>
      <c r="H49" s="250">
        <v>934</v>
      </c>
      <c r="I49" s="250">
        <v>791</v>
      </c>
      <c r="J49" s="250">
        <v>493</v>
      </c>
      <c r="K49" s="250">
        <v>755</v>
      </c>
      <c r="L49" s="250">
        <v>9</v>
      </c>
      <c r="M49" s="250">
        <v>461</v>
      </c>
      <c r="N49" s="250">
        <v>503</v>
      </c>
      <c r="O49" s="250">
        <v>6</v>
      </c>
      <c r="P49" s="250">
        <v>13</v>
      </c>
      <c r="Q49" s="250">
        <v>441</v>
      </c>
      <c r="R49" s="250">
        <v>169</v>
      </c>
      <c r="S49" s="252">
        <v>3746</v>
      </c>
      <c r="T49" s="252">
        <v>48</v>
      </c>
      <c r="U49" s="252">
        <v>876</v>
      </c>
      <c r="V49" s="252">
        <v>748</v>
      </c>
      <c r="W49" s="252">
        <v>445</v>
      </c>
      <c r="X49" s="252">
        <v>635</v>
      </c>
      <c r="Y49" s="252">
        <v>9</v>
      </c>
      <c r="Z49" s="252">
        <v>54</v>
      </c>
      <c r="AA49" s="252">
        <v>463</v>
      </c>
      <c r="AB49" s="252">
        <v>6</v>
      </c>
      <c r="AC49" s="252">
        <v>9</v>
      </c>
      <c r="AD49" s="252">
        <v>417</v>
      </c>
      <c r="AE49" s="252">
        <v>36</v>
      </c>
      <c r="AF49" s="254"/>
      <c r="AG49" s="414" t="s">
        <v>589</v>
      </c>
      <c r="AH49" s="255"/>
      <c r="AI49" s="246"/>
      <c r="AJ49" s="645"/>
    </row>
    <row r="50" spans="1:36" s="210" customFormat="1" ht="12.6" customHeight="1">
      <c r="B50" s="644"/>
      <c r="C50" s="247"/>
      <c r="D50" s="414" t="s">
        <v>590</v>
      </c>
      <c r="E50" s="243"/>
      <c r="F50" s="249">
        <v>4341</v>
      </c>
      <c r="G50" s="250">
        <v>44</v>
      </c>
      <c r="H50" s="250">
        <v>783</v>
      </c>
      <c r="I50" s="250">
        <v>648</v>
      </c>
      <c r="J50" s="250">
        <v>455</v>
      </c>
      <c r="K50" s="250">
        <v>733</v>
      </c>
      <c r="L50" s="250">
        <v>6</v>
      </c>
      <c r="M50" s="250">
        <v>624</v>
      </c>
      <c r="N50" s="250">
        <v>413</v>
      </c>
      <c r="O50" s="250">
        <v>7</v>
      </c>
      <c r="P50" s="250">
        <v>9</v>
      </c>
      <c r="Q50" s="250">
        <v>419</v>
      </c>
      <c r="R50" s="250">
        <v>200</v>
      </c>
      <c r="S50" s="252">
        <v>3200</v>
      </c>
      <c r="T50" s="252">
        <v>39</v>
      </c>
      <c r="U50" s="252">
        <v>713</v>
      </c>
      <c r="V50" s="252">
        <v>586</v>
      </c>
      <c r="W50" s="252">
        <v>380</v>
      </c>
      <c r="X50" s="252">
        <v>586</v>
      </c>
      <c r="Y50" s="252">
        <v>6</v>
      </c>
      <c r="Z50" s="252">
        <v>68</v>
      </c>
      <c r="AA50" s="252">
        <v>362</v>
      </c>
      <c r="AB50" s="252">
        <v>4</v>
      </c>
      <c r="AC50" s="252">
        <v>6</v>
      </c>
      <c r="AD50" s="252">
        <v>407</v>
      </c>
      <c r="AE50" s="252">
        <v>43</v>
      </c>
      <c r="AF50" s="254"/>
      <c r="AG50" s="414" t="s">
        <v>590</v>
      </c>
      <c r="AH50" s="255"/>
      <c r="AI50" s="246"/>
      <c r="AJ50" s="645"/>
    </row>
    <row r="51" spans="1:36" s="210" customFormat="1" ht="12.6" customHeight="1">
      <c r="B51" s="644"/>
      <c r="C51" s="247"/>
      <c r="D51" s="414" t="s">
        <v>591</v>
      </c>
      <c r="E51" s="243"/>
      <c r="F51" s="249">
        <v>3660</v>
      </c>
      <c r="G51" s="250">
        <v>43</v>
      </c>
      <c r="H51" s="250">
        <v>400</v>
      </c>
      <c r="I51" s="250">
        <v>397</v>
      </c>
      <c r="J51" s="250">
        <v>287</v>
      </c>
      <c r="K51" s="250">
        <v>631</v>
      </c>
      <c r="L51" s="250">
        <v>1</v>
      </c>
      <c r="M51" s="250">
        <v>830</v>
      </c>
      <c r="N51" s="250">
        <v>285</v>
      </c>
      <c r="O51" s="250">
        <v>10</v>
      </c>
      <c r="P51" s="250">
        <v>5</v>
      </c>
      <c r="Q51" s="250">
        <v>508</v>
      </c>
      <c r="R51" s="250">
        <v>263</v>
      </c>
      <c r="S51" s="252">
        <v>2235</v>
      </c>
      <c r="T51" s="252">
        <v>38</v>
      </c>
      <c r="U51" s="252">
        <v>342</v>
      </c>
      <c r="V51" s="252">
        <v>337</v>
      </c>
      <c r="W51" s="252">
        <v>215</v>
      </c>
      <c r="X51" s="252">
        <v>451</v>
      </c>
      <c r="Y51" s="252">
        <v>1</v>
      </c>
      <c r="Z51" s="252">
        <v>101</v>
      </c>
      <c r="AA51" s="252">
        <v>229</v>
      </c>
      <c r="AB51" s="252">
        <v>7</v>
      </c>
      <c r="AC51" s="252">
        <v>1</v>
      </c>
      <c r="AD51" s="252">
        <v>473</v>
      </c>
      <c r="AE51" s="252">
        <v>40</v>
      </c>
      <c r="AF51" s="254"/>
      <c r="AG51" s="414" t="s">
        <v>591</v>
      </c>
      <c r="AH51" s="255"/>
      <c r="AI51" s="246"/>
      <c r="AJ51" s="645"/>
    </row>
    <row r="52" spans="1:36" s="210" customFormat="1" ht="12.6" customHeight="1">
      <c r="B52" s="644"/>
      <c r="C52" s="247"/>
      <c r="D52" s="414" t="s">
        <v>592</v>
      </c>
      <c r="E52" s="243"/>
      <c r="F52" s="249">
        <v>2855</v>
      </c>
      <c r="G52" s="250">
        <v>57</v>
      </c>
      <c r="H52" s="250">
        <v>182</v>
      </c>
      <c r="I52" s="250">
        <v>215</v>
      </c>
      <c r="J52" s="250">
        <v>186</v>
      </c>
      <c r="K52" s="250">
        <v>462</v>
      </c>
      <c r="L52" s="251" t="s">
        <v>9</v>
      </c>
      <c r="M52" s="250">
        <v>948</v>
      </c>
      <c r="N52" s="251">
        <v>145</v>
      </c>
      <c r="O52" s="250">
        <v>10</v>
      </c>
      <c r="P52" s="250">
        <v>8</v>
      </c>
      <c r="Q52" s="250">
        <v>339</v>
      </c>
      <c r="R52" s="250">
        <v>303</v>
      </c>
      <c r="S52" s="252">
        <v>1286</v>
      </c>
      <c r="T52" s="252">
        <v>55</v>
      </c>
      <c r="U52" s="252">
        <v>146</v>
      </c>
      <c r="V52" s="252">
        <v>163</v>
      </c>
      <c r="W52" s="252">
        <v>100</v>
      </c>
      <c r="X52" s="252">
        <v>252</v>
      </c>
      <c r="Y52" s="253" t="s">
        <v>9</v>
      </c>
      <c r="Z52" s="252">
        <v>105</v>
      </c>
      <c r="AA52" s="253">
        <v>81</v>
      </c>
      <c r="AB52" s="252">
        <v>9</v>
      </c>
      <c r="AC52" s="252">
        <v>3</v>
      </c>
      <c r="AD52" s="252">
        <v>310</v>
      </c>
      <c r="AE52" s="252">
        <v>62</v>
      </c>
      <c r="AF52" s="254"/>
      <c r="AG52" s="414" t="s">
        <v>592</v>
      </c>
      <c r="AH52" s="255"/>
      <c r="AI52" s="246"/>
      <c r="AJ52" s="645"/>
    </row>
    <row r="53" spans="1:36" s="210" customFormat="1" ht="12.6" customHeight="1">
      <c r="B53" s="644"/>
      <c r="C53" s="247"/>
      <c r="D53" s="414" t="s">
        <v>593</v>
      </c>
      <c r="E53" s="243"/>
      <c r="F53" s="249">
        <v>1560</v>
      </c>
      <c r="G53" s="250">
        <v>25</v>
      </c>
      <c r="H53" s="250">
        <v>57</v>
      </c>
      <c r="I53" s="250">
        <v>69</v>
      </c>
      <c r="J53" s="250">
        <v>111</v>
      </c>
      <c r="K53" s="250">
        <v>173</v>
      </c>
      <c r="L53" s="251">
        <v>1</v>
      </c>
      <c r="M53" s="250">
        <v>741</v>
      </c>
      <c r="N53" s="250">
        <v>50</v>
      </c>
      <c r="O53" s="250" t="s">
        <v>9</v>
      </c>
      <c r="P53" s="250">
        <v>4</v>
      </c>
      <c r="Q53" s="250">
        <v>86</v>
      </c>
      <c r="R53" s="250">
        <v>243</v>
      </c>
      <c r="S53" s="252">
        <v>395</v>
      </c>
      <c r="T53" s="252">
        <v>24</v>
      </c>
      <c r="U53" s="252">
        <v>43</v>
      </c>
      <c r="V53" s="252">
        <v>48</v>
      </c>
      <c r="W53" s="252">
        <v>42</v>
      </c>
      <c r="X53" s="252">
        <v>55</v>
      </c>
      <c r="Y53" s="253">
        <v>1</v>
      </c>
      <c r="Z53" s="252">
        <v>62</v>
      </c>
      <c r="AA53" s="252">
        <v>20</v>
      </c>
      <c r="AB53" s="252" t="s">
        <v>9</v>
      </c>
      <c r="AC53" s="252">
        <v>1</v>
      </c>
      <c r="AD53" s="252">
        <v>69</v>
      </c>
      <c r="AE53" s="252">
        <v>30</v>
      </c>
      <c r="AF53" s="254"/>
      <c r="AG53" s="414" t="s">
        <v>593</v>
      </c>
      <c r="AH53" s="255"/>
      <c r="AI53" s="246"/>
      <c r="AJ53" s="645"/>
    </row>
    <row r="54" spans="1:36" s="210" customFormat="1" ht="12.6" customHeight="1">
      <c r="B54" s="644"/>
      <c r="C54" s="247"/>
      <c r="D54" s="414" t="s">
        <v>594</v>
      </c>
      <c r="E54" s="243"/>
      <c r="F54" s="249">
        <v>1116</v>
      </c>
      <c r="G54" s="250">
        <v>20</v>
      </c>
      <c r="H54" s="250">
        <v>23</v>
      </c>
      <c r="I54" s="250">
        <v>26</v>
      </c>
      <c r="J54" s="250">
        <v>67</v>
      </c>
      <c r="K54" s="250">
        <v>77</v>
      </c>
      <c r="L54" s="251" t="s">
        <v>9</v>
      </c>
      <c r="M54" s="250">
        <v>651</v>
      </c>
      <c r="N54" s="251">
        <v>22</v>
      </c>
      <c r="O54" s="250" t="s">
        <v>9</v>
      </c>
      <c r="P54" s="250">
        <v>2</v>
      </c>
      <c r="Q54" s="250">
        <v>35</v>
      </c>
      <c r="R54" s="250">
        <v>193</v>
      </c>
      <c r="S54" s="252">
        <v>181</v>
      </c>
      <c r="T54" s="252">
        <v>16</v>
      </c>
      <c r="U54" s="252">
        <v>14</v>
      </c>
      <c r="V54" s="252">
        <v>17</v>
      </c>
      <c r="W54" s="252">
        <v>18</v>
      </c>
      <c r="X54" s="252">
        <v>22</v>
      </c>
      <c r="Y54" s="253" t="s">
        <v>9</v>
      </c>
      <c r="Z54" s="252">
        <v>43</v>
      </c>
      <c r="AA54" s="253">
        <v>6</v>
      </c>
      <c r="AB54" s="252" t="s">
        <v>9</v>
      </c>
      <c r="AC54" s="252">
        <v>1</v>
      </c>
      <c r="AD54" s="252">
        <v>23</v>
      </c>
      <c r="AE54" s="252">
        <v>21</v>
      </c>
      <c r="AF54" s="254"/>
      <c r="AG54" s="414" t="s">
        <v>594</v>
      </c>
      <c r="AH54" s="255"/>
      <c r="AI54" s="246"/>
      <c r="AJ54" s="645"/>
    </row>
    <row r="55" spans="1:36" s="210" customFormat="1" ht="12.6" customHeight="1">
      <c r="B55" s="644"/>
      <c r="C55" s="247"/>
      <c r="D55" s="414" t="s">
        <v>595</v>
      </c>
      <c r="E55" s="243"/>
      <c r="F55" s="249">
        <v>636</v>
      </c>
      <c r="G55" s="250">
        <v>16</v>
      </c>
      <c r="H55" s="250">
        <v>12</v>
      </c>
      <c r="I55" s="250">
        <v>18</v>
      </c>
      <c r="J55" s="250">
        <v>42</v>
      </c>
      <c r="K55" s="250">
        <v>29</v>
      </c>
      <c r="L55" s="251" t="s">
        <v>9</v>
      </c>
      <c r="M55" s="250">
        <v>382</v>
      </c>
      <c r="N55" s="251">
        <v>13</v>
      </c>
      <c r="O55" s="250">
        <v>1</v>
      </c>
      <c r="P55" s="251">
        <v>3</v>
      </c>
      <c r="Q55" s="251">
        <v>7</v>
      </c>
      <c r="R55" s="251">
        <v>113</v>
      </c>
      <c r="S55" s="252">
        <v>83</v>
      </c>
      <c r="T55" s="252">
        <v>14</v>
      </c>
      <c r="U55" s="252">
        <v>6</v>
      </c>
      <c r="V55" s="252">
        <v>12</v>
      </c>
      <c r="W55" s="252">
        <v>7</v>
      </c>
      <c r="X55" s="252">
        <v>12</v>
      </c>
      <c r="Y55" s="253" t="s">
        <v>9</v>
      </c>
      <c r="Z55" s="253">
        <v>12</v>
      </c>
      <c r="AA55" s="253">
        <v>2</v>
      </c>
      <c r="AB55" s="252">
        <v>1</v>
      </c>
      <c r="AC55" s="253">
        <v>2</v>
      </c>
      <c r="AD55" s="253">
        <v>3</v>
      </c>
      <c r="AE55" s="253">
        <v>12</v>
      </c>
      <c r="AF55" s="254"/>
      <c r="AG55" s="414" t="s">
        <v>595</v>
      </c>
      <c r="AH55" s="255"/>
      <c r="AI55" s="246"/>
      <c r="AJ55" s="645"/>
    </row>
    <row r="56" spans="1:36" s="210" customFormat="1" ht="12.6" customHeight="1">
      <c r="B56" s="644"/>
      <c r="C56" s="247"/>
      <c r="D56" s="414" t="s">
        <v>416</v>
      </c>
      <c r="E56" s="243"/>
      <c r="F56" s="249">
        <v>217</v>
      </c>
      <c r="G56" s="250">
        <v>6</v>
      </c>
      <c r="H56" s="250">
        <v>11</v>
      </c>
      <c r="I56" s="251">
        <v>2</v>
      </c>
      <c r="J56" s="250">
        <v>20</v>
      </c>
      <c r="K56" s="250">
        <v>10</v>
      </c>
      <c r="L56" s="251" t="s">
        <v>9</v>
      </c>
      <c r="M56" s="250">
        <v>96</v>
      </c>
      <c r="N56" s="251">
        <v>7</v>
      </c>
      <c r="O56" s="250" t="s">
        <v>9</v>
      </c>
      <c r="P56" s="251" t="s">
        <v>9</v>
      </c>
      <c r="Q56" s="251">
        <v>3</v>
      </c>
      <c r="R56" s="251">
        <v>62</v>
      </c>
      <c r="S56" s="252">
        <v>25</v>
      </c>
      <c r="T56" s="252">
        <v>6</v>
      </c>
      <c r="U56" s="252">
        <v>5</v>
      </c>
      <c r="V56" s="253">
        <v>1</v>
      </c>
      <c r="W56" s="253">
        <v>1</v>
      </c>
      <c r="X56" s="252">
        <v>3</v>
      </c>
      <c r="Y56" s="253" t="s">
        <v>9</v>
      </c>
      <c r="Z56" s="252">
        <v>1</v>
      </c>
      <c r="AA56" s="253">
        <v>3</v>
      </c>
      <c r="AB56" s="253" t="s">
        <v>9</v>
      </c>
      <c r="AC56" s="253" t="s">
        <v>9</v>
      </c>
      <c r="AD56" s="253">
        <v>1</v>
      </c>
      <c r="AE56" s="253">
        <v>4</v>
      </c>
      <c r="AF56" s="254"/>
      <c r="AG56" s="414" t="s">
        <v>416</v>
      </c>
      <c r="AH56" s="255"/>
      <c r="AI56" s="246"/>
      <c r="AJ56" s="645"/>
    </row>
    <row r="57" spans="1:36" ht="11.25">
      <c r="A57" s="264"/>
      <c r="B57" s="264"/>
      <c r="C57" s="264"/>
      <c r="D57" s="264"/>
      <c r="E57" s="264"/>
      <c r="F57" s="265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5"/>
      <c r="AG57" s="264"/>
      <c r="AH57" s="264"/>
      <c r="AI57" s="264"/>
      <c r="AJ57" s="264"/>
    </row>
    <row r="58" spans="1:36" ht="3" customHeight="1">
      <c r="B58" s="268"/>
    </row>
    <row r="59" spans="1:36" ht="12" customHeight="1">
      <c r="A59" s="267" t="s">
        <v>421</v>
      </c>
      <c r="C59" s="269"/>
    </row>
    <row r="60" spans="1:36" ht="11.25"/>
    <row r="61" spans="1:36" ht="11.25"/>
    <row r="62" spans="1:36" ht="11.25"/>
    <row r="63" spans="1:36" ht="11.25"/>
    <row r="64" spans="1:36" ht="11.25"/>
    <row r="65" ht="11.25"/>
    <row r="66" ht="11.25"/>
    <row r="67" ht="11.25"/>
    <row r="68" ht="11.25"/>
    <row r="69" ht="11.25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  <row r="194" ht="11.25"/>
    <row r="195" ht="11.25"/>
    <row r="196" ht="11.25"/>
    <row r="197" ht="11.25"/>
    <row r="198" ht="11.25"/>
    <row r="199" ht="11.25"/>
    <row r="200" ht="11.25"/>
    <row r="201" ht="11.25"/>
    <row r="202" ht="11.25"/>
    <row r="203" ht="11.25"/>
    <row r="204" ht="11.25"/>
    <row r="205" ht="11.25"/>
    <row r="206" ht="11.25"/>
    <row r="207" ht="11.25"/>
    <row r="208" ht="11.25"/>
    <row r="209" ht="11.25"/>
    <row r="210" ht="11.25"/>
    <row r="211" ht="11.25"/>
    <row r="212" ht="11.25"/>
    <row r="213" ht="11.25"/>
    <row r="214" ht="11.25"/>
    <row r="215" ht="11.25"/>
    <row r="216" ht="11.25"/>
    <row r="217" ht="11.25"/>
    <row r="218" ht="11.25"/>
    <row r="219" ht="11.25"/>
    <row r="220" ht="11.25"/>
    <row r="221" ht="11.25"/>
    <row r="222" ht="11.25"/>
    <row r="223" ht="11.25"/>
    <row r="224" ht="11.25"/>
    <row r="225" ht="11.25"/>
    <row r="226" ht="11.25"/>
    <row r="227" ht="11.25"/>
    <row r="228" ht="11.25"/>
    <row r="229" ht="11.25"/>
    <row r="230" ht="11.25"/>
    <row r="231" ht="11.25"/>
    <row r="232" ht="11.25"/>
    <row r="233" ht="11.25"/>
    <row r="234" ht="11.25"/>
    <row r="235" ht="11.25"/>
    <row r="236" ht="11.25"/>
    <row r="237" ht="11.25"/>
    <row r="238" ht="11.25"/>
    <row r="239" ht="11.25"/>
    <row r="240" ht="11.25"/>
    <row r="241" ht="11.25"/>
    <row r="242" ht="11.25"/>
    <row r="243" ht="11.25"/>
    <row r="244" ht="11.25"/>
    <row r="245" ht="11.25"/>
    <row r="246" ht="11.25"/>
    <row r="247" ht="11.25"/>
    <row r="248" ht="11.25"/>
    <row r="249" ht="11.25"/>
    <row r="250" ht="11.25"/>
    <row r="251" ht="11.25"/>
    <row r="252" ht="11.25"/>
    <row r="253" ht="11.25"/>
    <row r="254" ht="11.25"/>
    <row r="255" ht="11.25"/>
    <row r="256" ht="11.25"/>
    <row r="257" ht="11.25"/>
    <row r="258" ht="11.25"/>
    <row r="259" ht="11.25"/>
    <row r="260" ht="11.25"/>
    <row r="261" ht="11.25"/>
    <row r="262" ht="11.25"/>
    <row r="263" ht="11.25"/>
    <row r="264" ht="11.25"/>
    <row r="265" ht="11.25"/>
    <row r="266" ht="11.25"/>
    <row r="267" ht="11.25"/>
    <row r="268" ht="11.25"/>
    <row r="269" ht="11.25"/>
    <row r="270" ht="11.25"/>
    <row r="271" ht="11.25"/>
    <row r="272" ht="11.25"/>
    <row r="273" ht="11.25"/>
    <row r="274" ht="11.25"/>
    <row r="275" ht="11.25"/>
    <row r="276" ht="11.25"/>
    <row r="277" ht="11.25"/>
    <row r="278" ht="11.25"/>
    <row r="279" ht="11.25"/>
    <row r="280" ht="11.25"/>
    <row r="281" ht="11.25"/>
    <row r="282" ht="11.25"/>
    <row r="283" ht="11.25"/>
    <row r="284" ht="11.25"/>
    <row r="285" ht="11.25"/>
    <row r="286" ht="11.25"/>
    <row r="287" ht="11.25"/>
    <row r="288" ht="11.25"/>
    <row r="289" ht="11.25"/>
    <row r="290" ht="11.25"/>
    <row r="291" ht="11.25"/>
    <row r="292" ht="11.25"/>
    <row r="293" ht="11.25"/>
    <row r="294" ht="11.25"/>
    <row r="295" ht="11.25"/>
    <row r="296" ht="11.25"/>
    <row r="297" ht="11.25"/>
    <row r="298" ht="11.25"/>
    <row r="299" ht="11.25"/>
    <row r="300" ht="11.25"/>
    <row r="301" ht="11.25"/>
    <row r="302" ht="11.25"/>
    <row r="303" ht="11.25"/>
    <row r="304" ht="11.25"/>
    <row r="305" ht="11.25"/>
    <row r="306" ht="11.25"/>
    <row r="307" ht="11.25"/>
    <row r="308" ht="11.25"/>
    <row r="309" ht="11.25"/>
    <row r="310" ht="11.25"/>
    <row r="311" ht="11.25"/>
    <row r="312" ht="11.25"/>
    <row r="313" ht="11.25"/>
    <row r="314" ht="11.25"/>
    <row r="315" ht="11.25"/>
    <row r="316" ht="11.25"/>
    <row r="317" ht="11.25"/>
    <row r="318" ht="11.25"/>
    <row r="319" ht="11.25"/>
    <row r="320" ht="11.25"/>
    <row r="321" ht="11.25"/>
    <row r="322" ht="11.25"/>
    <row r="323" ht="11.25"/>
    <row r="324" ht="11.25"/>
    <row r="325" ht="11.25"/>
    <row r="326" ht="11.25"/>
    <row r="327" ht="11.25"/>
    <row r="328" ht="11.25"/>
    <row r="329" ht="11.25"/>
    <row r="330" ht="11.25"/>
    <row r="331" ht="11.25"/>
    <row r="332" ht="11.25"/>
    <row r="333" ht="11.25"/>
    <row r="334" ht="11.25"/>
    <row r="335" ht="11.25"/>
    <row r="336" ht="11.25"/>
    <row r="337" ht="11.25"/>
    <row r="338" ht="11.25"/>
    <row r="339" ht="11.25"/>
    <row r="340" ht="11.25"/>
    <row r="341" ht="11.25"/>
    <row r="342" ht="11.25"/>
    <row r="343" ht="11.25"/>
    <row r="344" ht="11.25"/>
    <row r="345" ht="11.25"/>
    <row r="346" ht="11.25"/>
    <row r="347" ht="11.25"/>
    <row r="348" ht="11.25"/>
    <row r="349" ht="11.25"/>
    <row r="350" ht="11.25"/>
    <row r="351" ht="11.25"/>
    <row r="352" ht="11.25"/>
    <row r="353" ht="11.25"/>
    <row r="354" ht="11.25"/>
    <row r="355" ht="11.25"/>
    <row r="356" ht="11.25"/>
    <row r="357" ht="11.25"/>
    <row r="358" ht="11.25"/>
    <row r="359" ht="11.25"/>
    <row r="360" ht="11.25"/>
    <row r="361" ht="11.25"/>
    <row r="362" ht="11.25"/>
    <row r="363" ht="11.25"/>
    <row r="364" ht="11.25"/>
    <row r="365" ht="11.25"/>
    <row r="366" ht="11.25"/>
    <row r="367" ht="11.25"/>
    <row r="368" ht="11.25"/>
    <row r="369" ht="11.25"/>
    <row r="370" ht="11.25"/>
    <row r="371" ht="11.25"/>
    <row r="372" ht="11.25"/>
    <row r="373" ht="11.25"/>
    <row r="374" ht="11.25"/>
    <row r="375" ht="11.25"/>
    <row r="376" ht="11.25"/>
    <row r="377" ht="11.25"/>
    <row r="378" ht="11.25"/>
    <row r="379" ht="11.25"/>
    <row r="380" ht="11.25"/>
    <row r="381" ht="11.25"/>
    <row r="382" ht="11.25"/>
    <row r="383" ht="11.25"/>
    <row r="384" ht="11.25"/>
    <row r="385" ht="11.25"/>
    <row r="386" ht="11.25"/>
    <row r="387" ht="11.25"/>
    <row r="388" ht="11.25"/>
    <row r="389" ht="11.25"/>
    <row r="390" ht="11.25"/>
    <row r="391" ht="11.25"/>
    <row r="392" ht="11.25"/>
    <row r="393" ht="11.25"/>
    <row r="394" ht="11.25"/>
    <row r="395" ht="11.25"/>
    <row r="396" ht="11.25"/>
    <row r="397" ht="11.25"/>
    <row r="398" ht="11.25"/>
    <row r="399" ht="11.25"/>
    <row r="400" ht="11.25"/>
    <row r="401" ht="11.25"/>
    <row r="402" ht="11.25"/>
    <row r="403" ht="11.25"/>
    <row r="404" ht="11.25"/>
    <row r="405" ht="11.25"/>
    <row r="406" ht="11.25"/>
    <row r="407" ht="11.25"/>
    <row r="408" ht="11.25"/>
    <row r="409" ht="11.25"/>
    <row r="410" ht="11.25"/>
    <row r="411" ht="11.25"/>
    <row r="412" ht="11.25"/>
    <row r="413" ht="11.25"/>
    <row r="414" ht="11.25"/>
    <row r="415" ht="11.25"/>
    <row r="416" ht="11.25"/>
    <row r="417" ht="11.25"/>
    <row r="418" ht="11.25"/>
    <row r="419" ht="11.25"/>
    <row r="420" ht="11.25"/>
    <row r="421" ht="11.25"/>
    <row r="422" ht="11.25"/>
    <row r="423" ht="11.25"/>
    <row r="424" ht="11.25"/>
    <row r="425" ht="11.25"/>
    <row r="426" ht="11.25"/>
    <row r="427" ht="11.25"/>
    <row r="428" ht="11.25"/>
    <row r="429" ht="11.25"/>
    <row r="430" ht="11.25"/>
    <row r="431" ht="11.25"/>
    <row r="432" ht="11.25"/>
    <row r="433" ht="11.25"/>
    <row r="434" ht="11.25"/>
    <row r="435" ht="11.25"/>
    <row r="436" ht="11.25"/>
    <row r="437" ht="11.25"/>
    <row r="438" ht="11.25"/>
    <row r="439" ht="11.25"/>
    <row r="440" ht="11.25"/>
    <row r="441" ht="11.25"/>
    <row r="442" ht="11.25"/>
    <row r="443" ht="11.25"/>
    <row r="444" ht="11.25"/>
    <row r="445" ht="11.25"/>
    <row r="446" ht="11.25"/>
    <row r="447" ht="11.25"/>
    <row r="448" ht="11.25"/>
    <row r="449" ht="11.25"/>
    <row r="450" ht="11.25"/>
    <row r="451" ht="11.25"/>
    <row r="452" ht="11.25"/>
    <row r="453" ht="11.25"/>
    <row r="454" ht="11.25"/>
    <row r="455" ht="11.25"/>
    <row r="456" ht="11.25"/>
    <row r="457" ht="11.25"/>
    <row r="458" ht="11.25"/>
    <row r="459" ht="11.25"/>
    <row r="460" ht="11.25"/>
    <row r="461" ht="11.25"/>
    <row r="462" ht="11.25"/>
    <row r="463" ht="11.25"/>
    <row r="464" ht="11.25"/>
    <row r="465" ht="11.25"/>
    <row r="466" ht="11.25"/>
    <row r="467" ht="11.25"/>
    <row r="468" ht="11.25"/>
    <row r="469" ht="11.25"/>
    <row r="470" ht="11.25"/>
    <row r="471" ht="11.25"/>
    <row r="472" ht="11.25"/>
    <row r="473" ht="11.25"/>
    <row r="474" ht="11.25"/>
    <row r="475" ht="11.25"/>
    <row r="476" ht="11.25"/>
    <row r="477" ht="11.25"/>
    <row r="478" ht="11.25"/>
    <row r="479" ht="11.25"/>
    <row r="480" ht="11.25"/>
    <row r="481" ht="11.25"/>
    <row r="482" ht="11.25"/>
    <row r="483" ht="11.25"/>
    <row r="484" ht="11.25"/>
    <row r="485" ht="11.25"/>
    <row r="486" ht="11.25"/>
    <row r="487" ht="11.25"/>
    <row r="488" ht="11.25"/>
    <row r="489" ht="11.25"/>
    <row r="490" ht="11.25"/>
    <row r="491" ht="11.25"/>
    <row r="492" ht="11.25"/>
    <row r="493" ht="11.25"/>
    <row r="494" ht="11.25"/>
    <row r="495" ht="11.25"/>
    <row r="496" ht="11.25"/>
    <row r="497" ht="11.25"/>
    <row r="498" ht="11.25"/>
    <row r="499" ht="11.25"/>
    <row r="500" ht="11.25"/>
    <row r="501" ht="11.25"/>
    <row r="502" ht="11.25"/>
    <row r="503" ht="11.25"/>
    <row r="504" ht="11.25"/>
    <row r="505" ht="11.25"/>
    <row r="506" ht="11.25"/>
    <row r="507" ht="11.25"/>
    <row r="508" ht="11.25"/>
    <row r="509" ht="11.25"/>
    <row r="510" ht="11.25"/>
    <row r="511" ht="11.25"/>
    <row r="512" ht="11.25"/>
    <row r="513" ht="11.25"/>
    <row r="514" ht="11.25"/>
    <row r="515" ht="11.25"/>
    <row r="516" ht="11.25"/>
    <row r="517" ht="11.25"/>
    <row r="518" ht="11.25"/>
    <row r="519" ht="11.25"/>
    <row r="520" ht="11.25"/>
    <row r="521" ht="11.25"/>
    <row r="522" ht="11.25"/>
    <row r="523" ht="11.25"/>
    <row r="524" ht="11.25"/>
    <row r="525" ht="11.25"/>
    <row r="526" ht="11.25"/>
    <row r="527" ht="11.25"/>
    <row r="528" ht="11.25"/>
    <row r="529" ht="11.25"/>
    <row r="530" ht="11.25"/>
    <row r="531" ht="11.25"/>
    <row r="532" ht="11.25"/>
    <row r="533" ht="11.25"/>
    <row r="534" ht="11.25"/>
    <row r="535" ht="11.25"/>
    <row r="536" ht="11.25"/>
    <row r="537" ht="11.25"/>
    <row r="538" ht="11.25"/>
    <row r="539" ht="11.25"/>
    <row r="540" ht="11.25"/>
    <row r="541" ht="11.25"/>
    <row r="542" ht="11.25"/>
    <row r="543" ht="11.25"/>
    <row r="544" ht="11.25"/>
    <row r="545" ht="11.25"/>
    <row r="546" ht="11.25"/>
    <row r="547" ht="11.25"/>
    <row r="548" ht="11.25"/>
    <row r="549" ht="11.25"/>
    <row r="550" ht="11.25"/>
    <row r="551" ht="11.25"/>
    <row r="552" ht="11.25"/>
    <row r="553" ht="11.25"/>
    <row r="554" ht="11.25"/>
    <row r="555" ht="11.25"/>
    <row r="556" ht="11.25"/>
    <row r="557" ht="11.25"/>
    <row r="558" ht="11.25"/>
    <row r="559" ht="11.25"/>
    <row r="560" ht="11.25"/>
    <row r="561" ht="11.25"/>
    <row r="562" ht="11.25"/>
    <row r="563" ht="11.25"/>
    <row r="564" ht="11.25"/>
    <row r="565" ht="11.25"/>
    <row r="566" ht="11.25"/>
    <row r="567" ht="11.25"/>
    <row r="568" ht="11.25"/>
    <row r="569" ht="11.25"/>
    <row r="570" ht="11.25"/>
    <row r="571" ht="11.25"/>
    <row r="572" ht="11.25"/>
    <row r="573" ht="11.25"/>
    <row r="574" ht="11.25"/>
    <row r="575" ht="11.25"/>
    <row r="576" ht="11.25"/>
    <row r="577" ht="11.25"/>
    <row r="578" ht="11.25"/>
    <row r="579" ht="11.25"/>
    <row r="580" ht="11.25"/>
    <row r="581" ht="11.25"/>
    <row r="582" ht="11.25"/>
    <row r="583" ht="11.25"/>
    <row r="584" ht="11.25"/>
    <row r="585" ht="11.25"/>
    <row r="586" ht="11.25"/>
    <row r="587" ht="11.25"/>
    <row r="588" ht="11.25"/>
    <row r="589" ht="11.25"/>
    <row r="590" ht="11.25"/>
    <row r="591" ht="11.25"/>
    <row r="592" ht="11.25"/>
    <row r="593" ht="11.25"/>
    <row r="594" ht="11.25"/>
    <row r="595" ht="11.25"/>
    <row r="596" ht="11.25"/>
    <row r="597" ht="11.25"/>
    <row r="598" ht="11.25"/>
    <row r="599" ht="11.25"/>
    <row r="600" ht="11.25"/>
    <row r="601" ht="11.25"/>
    <row r="602" ht="11.25"/>
    <row r="603" ht="11.25"/>
    <row r="604" ht="11.25"/>
    <row r="605" ht="11.25"/>
    <row r="606" ht="11.25"/>
    <row r="607" ht="11.25"/>
    <row r="608" ht="11.25"/>
    <row r="609" ht="11.25"/>
    <row r="610" ht="11.25"/>
    <row r="611" ht="11.25"/>
    <row r="612" ht="11.25"/>
    <row r="613" ht="11.25"/>
    <row r="614" ht="11.25"/>
    <row r="615" ht="11.25"/>
    <row r="616" ht="11.25"/>
    <row r="617" ht="11.25"/>
    <row r="618" ht="11.25"/>
    <row r="619" ht="11.25"/>
    <row r="620" ht="11.25"/>
    <row r="621" ht="11.25"/>
    <row r="622" ht="11.25"/>
    <row r="623" ht="11.25"/>
    <row r="624" ht="11.25"/>
    <row r="625" ht="11.25"/>
    <row r="626" ht="11.25"/>
    <row r="627" ht="11.25"/>
    <row r="628" ht="11.25"/>
    <row r="629" ht="11.25"/>
    <row r="630" ht="11.25"/>
  </sheetData>
  <mergeCells count="14">
    <mergeCell ref="B7:B22"/>
    <mergeCell ref="AJ7:AJ22"/>
    <mergeCell ref="B24:B39"/>
    <mergeCell ref="AJ24:AJ39"/>
    <mergeCell ref="B41:B56"/>
    <mergeCell ref="AJ41:AJ56"/>
    <mergeCell ref="A1:R1"/>
    <mergeCell ref="S1:AJ1"/>
    <mergeCell ref="A3:E5"/>
    <mergeCell ref="F3:R3"/>
    <mergeCell ref="S3:AE3"/>
    <mergeCell ref="AF3:AJ5"/>
    <mergeCell ref="F4:F5"/>
    <mergeCell ref="S4:S5"/>
  </mergeCells>
  <phoneticPr fontId="17"/>
  <pageMargins left="0.98425196850393704" right="0.98425196850393704" top="0.59055118110236227" bottom="0.59055118110236227" header="0.31496062992125984" footer="0.39370078740157483"/>
  <pageSetup paperSize="9" scale="95" firstPageNumber="104" fitToWidth="0" orientation="portrait" useFirstPageNumber="1" horizontalDpi="300" verticalDpi="300" r:id="rId1"/>
  <headerFooter>
    <oddFooter>&amp;C&amp;"ＭＳ ゴシック,標準"&amp;11&amp;P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74"/>
  <sheetViews>
    <sheetView workbookViewId="0">
      <pane xSplit="7" ySplit="5" topLeftCell="H6" activePane="bottomRight" state="frozen"/>
      <selection activeCell="BL42" sqref="BL42:CH42"/>
      <selection pane="topRight" activeCell="BL42" sqref="BL42:CH42"/>
      <selection pane="bottomLeft" activeCell="BL42" sqref="BL42:CH42"/>
      <selection pane="bottomRight" activeCell="BL42" sqref="BL42:CH42"/>
    </sheetView>
  </sheetViews>
  <sheetFormatPr defaultColWidth="11.83203125" defaultRowHeight="13.5"/>
  <cols>
    <col min="1" max="1" width="3.6640625" style="71" customWidth="1"/>
    <col min="2" max="2" width="3" style="71" customWidth="1"/>
    <col min="3" max="3" width="1.5" style="71" customWidth="1"/>
    <col min="4" max="4" width="2.33203125" style="71" customWidth="1"/>
    <col min="5" max="5" width="1.6640625" style="71" customWidth="1"/>
    <col min="6" max="6" width="22" style="270" customWidth="1"/>
    <col min="7" max="7" width="1.5" style="270" customWidth="1"/>
    <col min="8" max="20" width="11.5" style="271" customWidth="1"/>
    <col min="21" max="21" width="1" style="270" customWidth="1"/>
    <col min="22" max="22" width="2.33203125" style="71" customWidth="1"/>
    <col min="23" max="23" width="1.6640625" style="71" customWidth="1"/>
    <col min="24" max="24" width="21.33203125" style="270" customWidth="1"/>
    <col min="25" max="25" width="1.5" style="270" customWidth="1"/>
    <col min="26" max="26" width="3" style="71" customWidth="1"/>
    <col min="27" max="256" width="11.83203125" style="71"/>
    <col min="257" max="257" width="3.6640625" style="71" customWidth="1"/>
    <col min="258" max="258" width="3" style="71" customWidth="1"/>
    <col min="259" max="259" width="1.5" style="71" customWidth="1"/>
    <col min="260" max="260" width="2.33203125" style="71" customWidth="1"/>
    <col min="261" max="261" width="1.6640625" style="71" customWidth="1"/>
    <col min="262" max="262" width="22" style="71" customWidth="1"/>
    <col min="263" max="263" width="1.5" style="71" customWidth="1"/>
    <col min="264" max="276" width="11.5" style="71" customWidth="1"/>
    <col min="277" max="277" width="1" style="71" customWidth="1"/>
    <col min="278" max="278" width="2.33203125" style="71" customWidth="1"/>
    <col min="279" max="279" width="1.6640625" style="71" customWidth="1"/>
    <col min="280" max="280" width="21.33203125" style="71" customWidth="1"/>
    <col min="281" max="281" width="1.5" style="71" customWidth="1"/>
    <col min="282" max="282" width="3" style="71" customWidth="1"/>
    <col min="283" max="512" width="11.83203125" style="71"/>
    <col min="513" max="513" width="3.6640625" style="71" customWidth="1"/>
    <col min="514" max="514" width="3" style="71" customWidth="1"/>
    <col min="515" max="515" width="1.5" style="71" customWidth="1"/>
    <col min="516" max="516" width="2.33203125" style="71" customWidth="1"/>
    <col min="517" max="517" width="1.6640625" style="71" customWidth="1"/>
    <col min="518" max="518" width="22" style="71" customWidth="1"/>
    <col min="519" max="519" width="1.5" style="71" customWidth="1"/>
    <col min="520" max="532" width="11.5" style="71" customWidth="1"/>
    <col min="533" max="533" width="1" style="71" customWidth="1"/>
    <col min="534" max="534" width="2.33203125" style="71" customWidth="1"/>
    <col min="535" max="535" width="1.6640625" style="71" customWidth="1"/>
    <col min="536" max="536" width="21.33203125" style="71" customWidth="1"/>
    <col min="537" max="537" width="1.5" style="71" customWidth="1"/>
    <col min="538" max="538" width="3" style="71" customWidth="1"/>
    <col min="539" max="768" width="11.83203125" style="71"/>
    <col min="769" max="769" width="3.6640625" style="71" customWidth="1"/>
    <col min="770" max="770" width="3" style="71" customWidth="1"/>
    <col min="771" max="771" width="1.5" style="71" customWidth="1"/>
    <col min="772" max="772" width="2.33203125" style="71" customWidth="1"/>
    <col min="773" max="773" width="1.6640625" style="71" customWidth="1"/>
    <col min="774" max="774" width="22" style="71" customWidth="1"/>
    <col min="775" max="775" width="1.5" style="71" customWidth="1"/>
    <col min="776" max="788" width="11.5" style="71" customWidth="1"/>
    <col min="789" max="789" width="1" style="71" customWidth="1"/>
    <col min="790" max="790" width="2.33203125" style="71" customWidth="1"/>
    <col min="791" max="791" width="1.6640625" style="71" customWidth="1"/>
    <col min="792" max="792" width="21.33203125" style="71" customWidth="1"/>
    <col min="793" max="793" width="1.5" style="71" customWidth="1"/>
    <col min="794" max="794" width="3" style="71" customWidth="1"/>
    <col min="795" max="1024" width="11.83203125" style="71"/>
    <col min="1025" max="1025" width="3.6640625" style="71" customWidth="1"/>
    <col min="1026" max="1026" width="3" style="71" customWidth="1"/>
    <col min="1027" max="1027" width="1.5" style="71" customWidth="1"/>
    <col min="1028" max="1028" width="2.33203125" style="71" customWidth="1"/>
    <col min="1029" max="1029" width="1.6640625" style="71" customWidth="1"/>
    <col min="1030" max="1030" width="22" style="71" customWidth="1"/>
    <col min="1031" max="1031" width="1.5" style="71" customWidth="1"/>
    <col min="1032" max="1044" width="11.5" style="71" customWidth="1"/>
    <col min="1045" max="1045" width="1" style="71" customWidth="1"/>
    <col min="1046" max="1046" width="2.33203125" style="71" customWidth="1"/>
    <col min="1047" max="1047" width="1.6640625" style="71" customWidth="1"/>
    <col min="1048" max="1048" width="21.33203125" style="71" customWidth="1"/>
    <col min="1049" max="1049" width="1.5" style="71" customWidth="1"/>
    <col min="1050" max="1050" width="3" style="71" customWidth="1"/>
    <col min="1051" max="1280" width="11.83203125" style="71"/>
    <col min="1281" max="1281" width="3.6640625" style="71" customWidth="1"/>
    <col min="1282" max="1282" width="3" style="71" customWidth="1"/>
    <col min="1283" max="1283" width="1.5" style="71" customWidth="1"/>
    <col min="1284" max="1284" width="2.33203125" style="71" customWidth="1"/>
    <col min="1285" max="1285" width="1.6640625" style="71" customWidth="1"/>
    <col min="1286" max="1286" width="22" style="71" customWidth="1"/>
    <col min="1287" max="1287" width="1.5" style="71" customWidth="1"/>
    <col min="1288" max="1300" width="11.5" style="71" customWidth="1"/>
    <col min="1301" max="1301" width="1" style="71" customWidth="1"/>
    <col min="1302" max="1302" width="2.33203125" style="71" customWidth="1"/>
    <col min="1303" max="1303" width="1.6640625" style="71" customWidth="1"/>
    <col min="1304" max="1304" width="21.33203125" style="71" customWidth="1"/>
    <col min="1305" max="1305" width="1.5" style="71" customWidth="1"/>
    <col min="1306" max="1306" width="3" style="71" customWidth="1"/>
    <col min="1307" max="1536" width="11.83203125" style="71"/>
    <col min="1537" max="1537" width="3.6640625" style="71" customWidth="1"/>
    <col min="1538" max="1538" width="3" style="71" customWidth="1"/>
    <col min="1539" max="1539" width="1.5" style="71" customWidth="1"/>
    <col min="1540" max="1540" width="2.33203125" style="71" customWidth="1"/>
    <col min="1541" max="1541" width="1.6640625" style="71" customWidth="1"/>
    <col min="1542" max="1542" width="22" style="71" customWidth="1"/>
    <col min="1543" max="1543" width="1.5" style="71" customWidth="1"/>
    <col min="1544" max="1556" width="11.5" style="71" customWidth="1"/>
    <col min="1557" max="1557" width="1" style="71" customWidth="1"/>
    <col min="1558" max="1558" width="2.33203125" style="71" customWidth="1"/>
    <col min="1559" max="1559" width="1.6640625" style="71" customWidth="1"/>
    <col min="1560" max="1560" width="21.33203125" style="71" customWidth="1"/>
    <col min="1561" max="1561" width="1.5" style="71" customWidth="1"/>
    <col min="1562" max="1562" width="3" style="71" customWidth="1"/>
    <col min="1563" max="1792" width="11.83203125" style="71"/>
    <col min="1793" max="1793" width="3.6640625" style="71" customWidth="1"/>
    <col min="1794" max="1794" width="3" style="71" customWidth="1"/>
    <col min="1795" max="1795" width="1.5" style="71" customWidth="1"/>
    <col min="1796" max="1796" width="2.33203125" style="71" customWidth="1"/>
    <col min="1797" max="1797" width="1.6640625" style="71" customWidth="1"/>
    <col min="1798" max="1798" width="22" style="71" customWidth="1"/>
    <col min="1799" max="1799" width="1.5" style="71" customWidth="1"/>
    <col min="1800" max="1812" width="11.5" style="71" customWidth="1"/>
    <col min="1813" max="1813" width="1" style="71" customWidth="1"/>
    <col min="1814" max="1814" width="2.33203125" style="71" customWidth="1"/>
    <col min="1815" max="1815" width="1.6640625" style="71" customWidth="1"/>
    <col min="1816" max="1816" width="21.33203125" style="71" customWidth="1"/>
    <col min="1817" max="1817" width="1.5" style="71" customWidth="1"/>
    <col min="1818" max="1818" width="3" style="71" customWidth="1"/>
    <col min="1819" max="2048" width="11.83203125" style="71"/>
    <col min="2049" max="2049" width="3.6640625" style="71" customWidth="1"/>
    <col min="2050" max="2050" width="3" style="71" customWidth="1"/>
    <col min="2051" max="2051" width="1.5" style="71" customWidth="1"/>
    <col min="2052" max="2052" width="2.33203125" style="71" customWidth="1"/>
    <col min="2053" max="2053" width="1.6640625" style="71" customWidth="1"/>
    <col min="2054" max="2054" width="22" style="71" customWidth="1"/>
    <col min="2055" max="2055" width="1.5" style="71" customWidth="1"/>
    <col min="2056" max="2068" width="11.5" style="71" customWidth="1"/>
    <col min="2069" max="2069" width="1" style="71" customWidth="1"/>
    <col min="2070" max="2070" width="2.33203125" style="71" customWidth="1"/>
    <col min="2071" max="2071" width="1.6640625" style="71" customWidth="1"/>
    <col min="2072" max="2072" width="21.33203125" style="71" customWidth="1"/>
    <col min="2073" max="2073" width="1.5" style="71" customWidth="1"/>
    <col min="2074" max="2074" width="3" style="71" customWidth="1"/>
    <col min="2075" max="2304" width="11.83203125" style="71"/>
    <col min="2305" max="2305" width="3.6640625" style="71" customWidth="1"/>
    <col min="2306" max="2306" width="3" style="71" customWidth="1"/>
    <col min="2307" max="2307" width="1.5" style="71" customWidth="1"/>
    <col min="2308" max="2308" width="2.33203125" style="71" customWidth="1"/>
    <col min="2309" max="2309" width="1.6640625" style="71" customWidth="1"/>
    <col min="2310" max="2310" width="22" style="71" customWidth="1"/>
    <col min="2311" max="2311" width="1.5" style="71" customWidth="1"/>
    <col min="2312" max="2324" width="11.5" style="71" customWidth="1"/>
    <col min="2325" max="2325" width="1" style="71" customWidth="1"/>
    <col min="2326" max="2326" width="2.33203125" style="71" customWidth="1"/>
    <col min="2327" max="2327" width="1.6640625" style="71" customWidth="1"/>
    <col min="2328" max="2328" width="21.33203125" style="71" customWidth="1"/>
    <col min="2329" max="2329" width="1.5" style="71" customWidth="1"/>
    <col min="2330" max="2330" width="3" style="71" customWidth="1"/>
    <col min="2331" max="2560" width="11.83203125" style="71"/>
    <col min="2561" max="2561" width="3.6640625" style="71" customWidth="1"/>
    <col min="2562" max="2562" width="3" style="71" customWidth="1"/>
    <col min="2563" max="2563" width="1.5" style="71" customWidth="1"/>
    <col min="2564" max="2564" width="2.33203125" style="71" customWidth="1"/>
    <col min="2565" max="2565" width="1.6640625" style="71" customWidth="1"/>
    <col min="2566" max="2566" width="22" style="71" customWidth="1"/>
    <col min="2567" max="2567" width="1.5" style="71" customWidth="1"/>
    <col min="2568" max="2580" width="11.5" style="71" customWidth="1"/>
    <col min="2581" max="2581" width="1" style="71" customWidth="1"/>
    <col min="2582" max="2582" width="2.33203125" style="71" customWidth="1"/>
    <col min="2583" max="2583" width="1.6640625" style="71" customWidth="1"/>
    <col min="2584" max="2584" width="21.33203125" style="71" customWidth="1"/>
    <col min="2585" max="2585" width="1.5" style="71" customWidth="1"/>
    <col min="2586" max="2586" width="3" style="71" customWidth="1"/>
    <col min="2587" max="2816" width="11.83203125" style="71"/>
    <col min="2817" max="2817" width="3.6640625" style="71" customWidth="1"/>
    <col min="2818" max="2818" width="3" style="71" customWidth="1"/>
    <col min="2819" max="2819" width="1.5" style="71" customWidth="1"/>
    <col min="2820" max="2820" width="2.33203125" style="71" customWidth="1"/>
    <col min="2821" max="2821" width="1.6640625" style="71" customWidth="1"/>
    <col min="2822" max="2822" width="22" style="71" customWidth="1"/>
    <col min="2823" max="2823" width="1.5" style="71" customWidth="1"/>
    <col min="2824" max="2836" width="11.5" style="71" customWidth="1"/>
    <col min="2837" max="2837" width="1" style="71" customWidth="1"/>
    <col min="2838" max="2838" width="2.33203125" style="71" customWidth="1"/>
    <col min="2839" max="2839" width="1.6640625" style="71" customWidth="1"/>
    <col min="2840" max="2840" width="21.33203125" style="71" customWidth="1"/>
    <col min="2841" max="2841" width="1.5" style="71" customWidth="1"/>
    <col min="2842" max="2842" width="3" style="71" customWidth="1"/>
    <col min="2843" max="3072" width="11.83203125" style="71"/>
    <col min="3073" max="3073" width="3.6640625" style="71" customWidth="1"/>
    <col min="3074" max="3074" width="3" style="71" customWidth="1"/>
    <col min="3075" max="3075" width="1.5" style="71" customWidth="1"/>
    <col min="3076" max="3076" width="2.33203125" style="71" customWidth="1"/>
    <col min="3077" max="3077" width="1.6640625" style="71" customWidth="1"/>
    <col min="3078" max="3078" width="22" style="71" customWidth="1"/>
    <col min="3079" max="3079" width="1.5" style="71" customWidth="1"/>
    <col min="3080" max="3092" width="11.5" style="71" customWidth="1"/>
    <col min="3093" max="3093" width="1" style="71" customWidth="1"/>
    <col min="3094" max="3094" width="2.33203125" style="71" customWidth="1"/>
    <col min="3095" max="3095" width="1.6640625" style="71" customWidth="1"/>
    <col min="3096" max="3096" width="21.33203125" style="71" customWidth="1"/>
    <col min="3097" max="3097" width="1.5" style="71" customWidth="1"/>
    <col min="3098" max="3098" width="3" style="71" customWidth="1"/>
    <col min="3099" max="3328" width="11.83203125" style="71"/>
    <col min="3329" max="3329" width="3.6640625" style="71" customWidth="1"/>
    <col min="3330" max="3330" width="3" style="71" customWidth="1"/>
    <col min="3331" max="3331" width="1.5" style="71" customWidth="1"/>
    <col min="3332" max="3332" width="2.33203125" style="71" customWidth="1"/>
    <col min="3333" max="3333" width="1.6640625" style="71" customWidth="1"/>
    <col min="3334" max="3334" width="22" style="71" customWidth="1"/>
    <col min="3335" max="3335" width="1.5" style="71" customWidth="1"/>
    <col min="3336" max="3348" width="11.5" style="71" customWidth="1"/>
    <col min="3349" max="3349" width="1" style="71" customWidth="1"/>
    <col min="3350" max="3350" width="2.33203125" style="71" customWidth="1"/>
    <col min="3351" max="3351" width="1.6640625" style="71" customWidth="1"/>
    <col min="3352" max="3352" width="21.33203125" style="71" customWidth="1"/>
    <col min="3353" max="3353" width="1.5" style="71" customWidth="1"/>
    <col min="3354" max="3354" width="3" style="71" customWidth="1"/>
    <col min="3355" max="3584" width="11.83203125" style="71"/>
    <col min="3585" max="3585" width="3.6640625" style="71" customWidth="1"/>
    <col min="3586" max="3586" width="3" style="71" customWidth="1"/>
    <col min="3587" max="3587" width="1.5" style="71" customWidth="1"/>
    <col min="3588" max="3588" width="2.33203125" style="71" customWidth="1"/>
    <col min="3589" max="3589" width="1.6640625" style="71" customWidth="1"/>
    <col min="3590" max="3590" width="22" style="71" customWidth="1"/>
    <col min="3591" max="3591" width="1.5" style="71" customWidth="1"/>
    <col min="3592" max="3604" width="11.5" style="71" customWidth="1"/>
    <col min="3605" max="3605" width="1" style="71" customWidth="1"/>
    <col min="3606" max="3606" width="2.33203125" style="71" customWidth="1"/>
    <col min="3607" max="3607" width="1.6640625" style="71" customWidth="1"/>
    <col min="3608" max="3608" width="21.33203125" style="71" customWidth="1"/>
    <col min="3609" max="3609" width="1.5" style="71" customWidth="1"/>
    <col min="3610" max="3610" width="3" style="71" customWidth="1"/>
    <col min="3611" max="3840" width="11.83203125" style="71"/>
    <col min="3841" max="3841" width="3.6640625" style="71" customWidth="1"/>
    <col min="3842" max="3842" width="3" style="71" customWidth="1"/>
    <col min="3843" max="3843" width="1.5" style="71" customWidth="1"/>
    <col min="3844" max="3844" width="2.33203125" style="71" customWidth="1"/>
    <col min="3845" max="3845" width="1.6640625" style="71" customWidth="1"/>
    <col min="3846" max="3846" width="22" style="71" customWidth="1"/>
    <col min="3847" max="3847" width="1.5" style="71" customWidth="1"/>
    <col min="3848" max="3860" width="11.5" style="71" customWidth="1"/>
    <col min="3861" max="3861" width="1" style="71" customWidth="1"/>
    <col min="3862" max="3862" width="2.33203125" style="71" customWidth="1"/>
    <col min="3863" max="3863" width="1.6640625" style="71" customWidth="1"/>
    <col min="3864" max="3864" width="21.33203125" style="71" customWidth="1"/>
    <col min="3865" max="3865" width="1.5" style="71" customWidth="1"/>
    <col min="3866" max="3866" width="3" style="71" customWidth="1"/>
    <col min="3867" max="4096" width="11.83203125" style="71"/>
    <col min="4097" max="4097" width="3.6640625" style="71" customWidth="1"/>
    <col min="4098" max="4098" width="3" style="71" customWidth="1"/>
    <col min="4099" max="4099" width="1.5" style="71" customWidth="1"/>
    <col min="4100" max="4100" width="2.33203125" style="71" customWidth="1"/>
    <col min="4101" max="4101" width="1.6640625" style="71" customWidth="1"/>
    <col min="4102" max="4102" width="22" style="71" customWidth="1"/>
    <col min="4103" max="4103" width="1.5" style="71" customWidth="1"/>
    <col min="4104" max="4116" width="11.5" style="71" customWidth="1"/>
    <col min="4117" max="4117" width="1" style="71" customWidth="1"/>
    <col min="4118" max="4118" width="2.33203125" style="71" customWidth="1"/>
    <col min="4119" max="4119" width="1.6640625" style="71" customWidth="1"/>
    <col min="4120" max="4120" width="21.33203125" style="71" customWidth="1"/>
    <col min="4121" max="4121" width="1.5" style="71" customWidth="1"/>
    <col min="4122" max="4122" width="3" style="71" customWidth="1"/>
    <col min="4123" max="4352" width="11.83203125" style="71"/>
    <col min="4353" max="4353" width="3.6640625" style="71" customWidth="1"/>
    <col min="4354" max="4354" width="3" style="71" customWidth="1"/>
    <col min="4355" max="4355" width="1.5" style="71" customWidth="1"/>
    <col min="4356" max="4356" width="2.33203125" style="71" customWidth="1"/>
    <col min="4357" max="4357" width="1.6640625" style="71" customWidth="1"/>
    <col min="4358" max="4358" width="22" style="71" customWidth="1"/>
    <col min="4359" max="4359" width="1.5" style="71" customWidth="1"/>
    <col min="4360" max="4372" width="11.5" style="71" customWidth="1"/>
    <col min="4373" max="4373" width="1" style="71" customWidth="1"/>
    <col min="4374" max="4374" width="2.33203125" style="71" customWidth="1"/>
    <col min="4375" max="4375" width="1.6640625" style="71" customWidth="1"/>
    <col min="4376" max="4376" width="21.33203125" style="71" customWidth="1"/>
    <col min="4377" max="4377" width="1.5" style="71" customWidth="1"/>
    <col min="4378" max="4378" width="3" style="71" customWidth="1"/>
    <col min="4379" max="4608" width="11.83203125" style="71"/>
    <col min="4609" max="4609" width="3.6640625" style="71" customWidth="1"/>
    <col min="4610" max="4610" width="3" style="71" customWidth="1"/>
    <col min="4611" max="4611" width="1.5" style="71" customWidth="1"/>
    <col min="4612" max="4612" width="2.33203125" style="71" customWidth="1"/>
    <col min="4613" max="4613" width="1.6640625" style="71" customWidth="1"/>
    <col min="4614" max="4614" width="22" style="71" customWidth="1"/>
    <col min="4615" max="4615" width="1.5" style="71" customWidth="1"/>
    <col min="4616" max="4628" width="11.5" style="71" customWidth="1"/>
    <col min="4629" max="4629" width="1" style="71" customWidth="1"/>
    <col min="4630" max="4630" width="2.33203125" style="71" customWidth="1"/>
    <col min="4631" max="4631" width="1.6640625" style="71" customWidth="1"/>
    <col min="4632" max="4632" width="21.33203125" style="71" customWidth="1"/>
    <col min="4633" max="4633" width="1.5" style="71" customWidth="1"/>
    <col min="4634" max="4634" width="3" style="71" customWidth="1"/>
    <col min="4635" max="4864" width="11.83203125" style="71"/>
    <col min="4865" max="4865" width="3.6640625" style="71" customWidth="1"/>
    <col min="4866" max="4866" width="3" style="71" customWidth="1"/>
    <col min="4867" max="4867" width="1.5" style="71" customWidth="1"/>
    <col min="4868" max="4868" width="2.33203125" style="71" customWidth="1"/>
    <col min="4869" max="4869" width="1.6640625" style="71" customWidth="1"/>
    <col min="4870" max="4870" width="22" style="71" customWidth="1"/>
    <col min="4871" max="4871" width="1.5" style="71" customWidth="1"/>
    <col min="4872" max="4884" width="11.5" style="71" customWidth="1"/>
    <col min="4885" max="4885" width="1" style="71" customWidth="1"/>
    <col min="4886" max="4886" width="2.33203125" style="71" customWidth="1"/>
    <col min="4887" max="4887" width="1.6640625" style="71" customWidth="1"/>
    <col min="4888" max="4888" width="21.33203125" style="71" customWidth="1"/>
    <col min="4889" max="4889" width="1.5" style="71" customWidth="1"/>
    <col min="4890" max="4890" width="3" style="71" customWidth="1"/>
    <col min="4891" max="5120" width="11.83203125" style="71"/>
    <col min="5121" max="5121" width="3.6640625" style="71" customWidth="1"/>
    <col min="5122" max="5122" width="3" style="71" customWidth="1"/>
    <col min="5123" max="5123" width="1.5" style="71" customWidth="1"/>
    <col min="5124" max="5124" width="2.33203125" style="71" customWidth="1"/>
    <col min="5125" max="5125" width="1.6640625" style="71" customWidth="1"/>
    <col min="5126" max="5126" width="22" style="71" customWidth="1"/>
    <col min="5127" max="5127" width="1.5" style="71" customWidth="1"/>
    <col min="5128" max="5140" width="11.5" style="71" customWidth="1"/>
    <col min="5141" max="5141" width="1" style="71" customWidth="1"/>
    <col min="5142" max="5142" width="2.33203125" style="71" customWidth="1"/>
    <col min="5143" max="5143" width="1.6640625" style="71" customWidth="1"/>
    <col min="5144" max="5144" width="21.33203125" style="71" customWidth="1"/>
    <col min="5145" max="5145" width="1.5" style="71" customWidth="1"/>
    <col min="5146" max="5146" width="3" style="71" customWidth="1"/>
    <col min="5147" max="5376" width="11.83203125" style="71"/>
    <col min="5377" max="5377" width="3.6640625" style="71" customWidth="1"/>
    <col min="5378" max="5378" width="3" style="71" customWidth="1"/>
    <col min="5379" max="5379" width="1.5" style="71" customWidth="1"/>
    <col min="5380" max="5380" width="2.33203125" style="71" customWidth="1"/>
    <col min="5381" max="5381" width="1.6640625" style="71" customWidth="1"/>
    <col min="5382" max="5382" width="22" style="71" customWidth="1"/>
    <col min="5383" max="5383" width="1.5" style="71" customWidth="1"/>
    <col min="5384" max="5396" width="11.5" style="71" customWidth="1"/>
    <col min="5397" max="5397" width="1" style="71" customWidth="1"/>
    <col min="5398" max="5398" width="2.33203125" style="71" customWidth="1"/>
    <col min="5399" max="5399" width="1.6640625" style="71" customWidth="1"/>
    <col min="5400" max="5400" width="21.33203125" style="71" customWidth="1"/>
    <col min="5401" max="5401" width="1.5" style="71" customWidth="1"/>
    <col min="5402" max="5402" width="3" style="71" customWidth="1"/>
    <col min="5403" max="5632" width="11.83203125" style="71"/>
    <col min="5633" max="5633" width="3.6640625" style="71" customWidth="1"/>
    <col min="5634" max="5634" width="3" style="71" customWidth="1"/>
    <col min="5635" max="5635" width="1.5" style="71" customWidth="1"/>
    <col min="5636" max="5636" width="2.33203125" style="71" customWidth="1"/>
    <col min="5637" max="5637" width="1.6640625" style="71" customWidth="1"/>
    <col min="5638" max="5638" width="22" style="71" customWidth="1"/>
    <col min="5639" max="5639" width="1.5" style="71" customWidth="1"/>
    <col min="5640" max="5652" width="11.5" style="71" customWidth="1"/>
    <col min="5653" max="5653" width="1" style="71" customWidth="1"/>
    <col min="5654" max="5654" width="2.33203125" style="71" customWidth="1"/>
    <col min="5655" max="5655" width="1.6640625" style="71" customWidth="1"/>
    <col min="5656" max="5656" width="21.33203125" style="71" customWidth="1"/>
    <col min="5657" max="5657" width="1.5" style="71" customWidth="1"/>
    <col min="5658" max="5658" width="3" style="71" customWidth="1"/>
    <col min="5659" max="5888" width="11.83203125" style="71"/>
    <col min="5889" max="5889" width="3.6640625" style="71" customWidth="1"/>
    <col min="5890" max="5890" width="3" style="71" customWidth="1"/>
    <col min="5891" max="5891" width="1.5" style="71" customWidth="1"/>
    <col min="5892" max="5892" width="2.33203125" style="71" customWidth="1"/>
    <col min="5893" max="5893" width="1.6640625" style="71" customWidth="1"/>
    <col min="5894" max="5894" width="22" style="71" customWidth="1"/>
    <col min="5895" max="5895" width="1.5" style="71" customWidth="1"/>
    <col min="5896" max="5908" width="11.5" style="71" customWidth="1"/>
    <col min="5909" max="5909" width="1" style="71" customWidth="1"/>
    <col min="5910" max="5910" width="2.33203125" style="71" customWidth="1"/>
    <col min="5911" max="5911" width="1.6640625" style="71" customWidth="1"/>
    <col min="5912" max="5912" width="21.33203125" style="71" customWidth="1"/>
    <col min="5913" max="5913" width="1.5" style="71" customWidth="1"/>
    <col min="5914" max="5914" width="3" style="71" customWidth="1"/>
    <col min="5915" max="6144" width="11.83203125" style="71"/>
    <col min="6145" max="6145" width="3.6640625" style="71" customWidth="1"/>
    <col min="6146" max="6146" width="3" style="71" customWidth="1"/>
    <col min="6147" max="6147" width="1.5" style="71" customWidth="1"/>
    <col min="6148" max="6148" width="2.33203125" style="71" customWidth="1"/>
    <col min="6149" max="6149" width="1.6640625" style="71" customWidth="1"/>
    <col min="6150" max="6150" width="22" style="71" customWidth="1"/>
    <col min="6151" max="6151" width="1.5" style="71" customWidth="1"/>
    <col min="6152" max="6164" width="11.5" style="71" customWidth="1"/>
    <col min="6165" max="6165" width="1" style="71" customWidth="1"/>
    <col min="6166" max="6166" width="2.33203125" style="71" customWidth="1"/>
    <col min="6167" max="6167" width="1.6640625" style="71" customWidth="1"/>
    <col min="6168" max="6168" width="21.33203125" style="71" customWidth="1"/>
    <col min="6169" max="6169" width="1.5" style="71" customWidth="1"/>
    <col min="6170" max="6170" width="3" style="71" customWidth="1"/>
    <col min="6171" max="6400" width="11.83203125" style="71"/>
    <col min="6401" max="6401" width="3.6640625" style="71" customWidth="1"/>
    <col min="6402" max="6402" width="3" style="71" customWidth="1"/>
    <col min="6403" max="6403" width="1.5" style="71" customWidth="1"/>
    <col min="6404" max="6404" width="2.33203125" style="71" customWidth="1"/>
    <col min="6405" max="6405" width="1.6640625" style="71" customWidth="1"/>
    <col min="6406" max="6406" width="22" style="71" customWidth="1"/>
    <col min="6407" max="6407" width="1.5" style="71" customWidth="1"/>
    <col min="6408" max="6420" width="11.5" style="71" customWidth="1"/>
    <col min="6421" max="6421" width="1" style="71" customWidth="1"/>
    <col min="6422" max="6422" width="2.33203125" style="71" customWidth="1"/>
    <col min="6423" max="6423" width="1.6640625" style="71" customWidth="1"/>
    <col min="6424" max="6424" width="21.33203125" style="71" customWidth="1"/>
    <col min="6425" max="6425" width="1.5" style="71" customWidth="1"/>
    <col min="6426" max="6426" width="3" style="71" customWidth="1"/>
    <col min="6427" max="6656" width="11.83203125" style="71"/>
    <col min="6657" max="6657" width="3.6640625" style="71" customWidth="1"/>
    <col min="6658" max="6658" width="3" style="71" customWidth="1"/>
    <col min="6659" max="6659" width="1.5" style="71" customWidth="1"/>
    <col min="6660" max="6660" width="2.33203125" style="71" customWidth="1"/>
    <col min="6661" max="6661" width="1.6640625" style="71" customWidth="1"/>
    <col min="6662" max="6662" width="22" style="71" customWidth="1"/>
    <col min="6663" max="6663" width="1.5" style="71" customWidth="1"/>
    <col min="6664" max="6676" width="11.5" style="71" customWidth="1"/>
    <col min="6677" max="6677" width="1" style="71" customWidth="1"/>
    <col min="6678" max="6678" width="2.33203125" style="71" customWidth="1"/>
    <col min="6679" max="6679" width="1.6640625" style="71" customWidth="1"/>
    <col min="6680" max="6680" width="21.33203125" style="71" customWidth="1"/>
    <col min="6681" max="6681" width="1.5" style="71" customWidth="1"/>
    <col min="6682" max="6682" width="3" style="71" customWidth="1"/>
    <col min="6683" max="6912" width="11.83203125" style="71"/>
    <col min="6913" max="6913" width="3.6640625" style="71" customWidth="1"/>
    <col min="6914" max="6914" width="3" style="71" customWidth="1"/>
    <col min="6915" max="6915" width="1.5" style="71" customWidth="1"/>
    <col min="6916" max="6916" width="2.33203125" style="71" customWidth="1"/>
    <col min="6917" max="6917" width="1.6640625" style="71" customWidth="1"/>
    <col min="6918" max="6918" width="22" style="71" customWidth="1"/>
    <col min="6919" max="6919" width="1.5" style="71" customWidth="1"/>
    <col min="6920" max="6932" width="11.5" style="71" customWidth="1"/>
    <col min="6933" max="6933" width="1" style="71" customWidth="1"/>
    <col min="6934" max="6934" width="2.33203125" style="71" customWidth="1"/>
    <col min="6935" max="6935" width="1.6640625" style="71" customWidth="1"/>
    <col min="6936" max="6936" width="21.33203125" style="71" customWidth="1"/>
    <col min="6937" max="6937" width="1.5" style="71" customWidth="1"/>
    <col min="6938" max="6938" width="3" style="71" customWidth="1"/>
    <col min="6939" max="7168" width="11.83203125" style="71"/>
    <col min="7169" max="7169" width="3.6640625" style="71" customWidth="1"/>
    <col min="7170" max="7170" width="3" style="71" customWidth="1"/>
    <col min="7171" max="7171" width="1.5" style="71" customWidth="1"/>
    <col min="7172" max="7172" width="2.33203125" style="71" customWidth="1"/>
    <col min="7173" max="7173" width="1.6640625" style="71" customWidth="1"/>
    <col min="7174" max="7174" width="22" style="71" customWidth="1"/>
    <col min="7175" max="7175" width="1.5" style="71" customWidth="1"/>
    <col min="7176" max="7188" width="11.5" style="71" customWidth="1"/>
    <col min="7189" max="7189" width="1" style="71" customWidth="1"/>
    <col min="7190" max="7190" width="2.33203125" style="71" customWidth="1"/>
    <col min="7191" max="7191" width="1.6640625" style="71" customWidth="1"/>
    <col min="7192" max="7192" width="21.33203125" style="71" customWidth="1"/>
    <col min="7193" max="7193" width="1.5" style="71" customWidth="1"/>
    <col min="7194" max="7194" width="3" style="71" customWidth="1"/>
    <col min="7195" max="7424" width="11.83203125" style="71"/>
    <col min="7425" max="7425" width="3.6640625" style="71" customWidth="1"/>
    <col min="7426" max="7426" width="3" style="71" customWidth="1"/>
    <col min="7427" max="7427" width="1.5" style="71" customWidth="1"/>
    <col min="7428" max="7428" width="2.33203125" style="71" customWidth="1"/>
    <col min="7429" max="7429" width="1.6640625" style="71" customWidth="1"/>
    <col min="7430" max="7430" width="22" style="71" customWidth="1"/>
    <col min="7431" max="7431" width="1.5" style="71" customWidth="1"/>
    <col min="7432" max="7444" width="11.5" style="71" customWidth="1"/>
    <col min="7445" max="7445" width="1" style="71" customWidth="1"/>
    <col min="7446" max="7446" width="2.33203125" style="71" customWidth="1"/>
    <col min="7447" max="7447" width="1.6640625" style="71" customWidth="1"/>
    <col min="7448" max="7448" width="21.33203125" style="71" customWidth="1"/>
    <col min="7449" max="7449" width="1.5" style="71" customWidth="1"/>
    <col min="7450" max="7450" width="3" style="71" customWidth="1"/>
    <col min="7451" max="7680" width="11.83203125" style="71"/>
    <col min="7681" max="7681" width="3.6640625" style="71" customWidth="1"/>
    <col min="7682" max="7682" width="3" style="71" customWidth="1"/>
    <col min="7683" max="7683" width="1.5" style="71" customWidth="1"/>
    <col min="7684" max="7684" width="2.33203125" style="71" customWidth="1"/>
    <col min="7685" max="7685" width="1.6640625" style="71" customWidth="1"/>
    <col min="7686" max="7686" width="22" style="71" customWidth="1"/>
    <col min="7687" max="7687" width="1.5" style="71" customWidth="1"/>
    <col min="7688" max="7700" width="11.5" style="71" customWidth="1"/>
    <col min="7701" max="7701" width="1" style="71" customWidth="1"/>
    <col min="7702" max="7702" width="2.33203125" style="71" customWidth="1"/>
    <col min="7703" max="7703" width="1.6640625" style="71" customWidth="1"/>
    <col min="7704" max="7704" width="21.33203125" style="71" customWidth="1"/>
    <col min="7705" max="7705" width="1.5" style="71" customWidth="1"/>
    <col min="7706" max="7706" width="3" style="71" customWidth="1"/>
    <col min="7707" max="7936" width="11.83203125" style="71"/>
    <col min="7937" max="7937" width="3.6640625" style="71" customWidth="1"/>
    <col min="7938" max="7938" width="3" style="71" customWidth="1"/>
    <col min="7939" max="7939" width="1.5" style="71" customWidth="1"/>
    <col min="7940" max="7940" width="2.33203125" style="71" customWidth="1"/>
    <col min="7941" max="7941" width="1.6640625" style="71" customWidth="1"/>
    <col min="7942" max="7942" width="22" style="71" customWidth="1"/>
    <col min="7943" max="7943" width="1.5" style="71" customWidth="1"/>
    <col min="7944" max="7956" width="11.5" style="71" customWidth="1"/>
    <col min="7957" max="7957" width="1" style="71" customWidth="1"/>
    <col min="7958" max="7958" width="2.33203125" style="71" customWidth="1"/>
    <col min="7959" max="7959" width="1.6640625" style="71" customWidth="1"/>
    <col min="7960" max="7960" width="21.33203125" style="71" customWidth="1"/>
    <col min="7961" max="7961" width="1.5" style="71" customWidth="1"/>
    <col min="7962" max="7962" width="3" style="71" customWidth="1"/>
    <col min="7963" max="8192" width="11.83203125" style="71"/>
    <col min="8193" max="8193" width="3.6640625" style="71" customWidth="1"/>
    <col min="8194" max="8194" width="3" style="71" customWidth="1"/>
    <col min="8195" max="8195" width="1.5" style="71" customWidth="1"/>
    <col min="8196" max="8196" width="2.33203125" style="71" customWidth="1"/>
    <col min="8197" max="8197" width="1.6640625" style="71" customWidth="1"/>
    <col min="8198" max="8198" width="22" style="71" customWidth="1"/>
    <col min="8199" max="8199" width="1.5" style="71" customWidth="1"/>
    <col min="8200" max="8212" width="11.5" style="71" customWidth="1"/>
    <col min="8213" max="8213" width="1" style="71" customWidth="1"/>
    <col min="8214" max="8214" width="2.33203125" style="71" customWidth="1"/>
    <col min="8215" max="8215" width="1.6640625" style="71" customWidth="1"/>
    <col min="8216" max="8216" width="21.33203125" style="71" customWidth="1"/>
    <col min="8217" max="8217" width="1.5" style="71" customWidth="1"/>
    <col min="8218" max="8218" width="3" style="71" customWidth="1"/>
    <col min="8219" max="8448" width="11.83203125" style="71"/>
    <col min="8449" max="8449" width="3.6640625" style="71" customWidth="1"/>
    <col min="8450" max="8450" width="3" style="71" customWidth="1"/>
    <col min="8451" max="8451" width="1.5" style="71" customWidth="1"/>
    <col min="8452" max="8452" width="2.33203125" style="71" customWidth="1"/>
    <col min="8453" max="8453" width="1.6640625" style="71" customWidth="1"/>
    <col min="8454" max="8454" width="22" style="71" customWidth="1"/>
    <col min="8455" max="8455" width="1.5" style="71" customWidth="1"/>
    <col min="8456" max="8468" width="11.5" style="71" customWidth="1"/>
    <col min="8469" max="8469" width="1" style="71" customWidth="1"/>
    <col min="8470" max="8470" width="2.33203125" style="71" customWidth="1"/>
    <col min="8471" max="8471" width="1.6640625" style="71" customWidth="1"/>
    <col min="8472" max="8472" width="21.33203125" style="71" customWidth="1"/>
    <col min="8473" max="8473" width="1.5" style="71" customWidth="1"/>
    <col min="8474" max="8474" width="3" style="71" customWidth="1"/>
    <col min="8475" max="8704" width="11.83203125" style="71"/>
    <col min="8705" max="8705" width="3.6640625" style="71" customWidth="1"/>
    <col min="8706" max="8706" width="3" style="71" customWidth="1"/>
    <col min="8707" max="8707" width="1.5" style="71" customWidth="1"/>
    <col min="8708" max="8708" width="2.33203125" style="71" customWidth="1"/>
    <col min="8709" max="8709" width="1.6640625" style="71" customWidth="1"/>
    <col min="8710" max="8710" width="22" style="71" customWidth="1"/>
    <col min="8711" max="8711" width="1.5" style="71" customWidth="1"/>
    <col min="8712" max="8724" width="11.5" style="71" customWidth="1"/>
    <col min="8725" max="8725" width="1" style="71" customWidth="1"/>
    <col min="8726" max="8726" width="2.33203125" style="71" customWidth="1"/>
    <col min="8727" max="8727" width="1.6640625" style="71" customWidth="1"/>
    <col min="8728" max="8728" width="21.33203125" style="71" customWidth="1"/>
    <col min="8729" max="8729" width="1.5" style="71" customWidth="1"/>
    <col min="8730" max="8730" width="3" style="71" customWidth="1"/>
    <col min="8731" max="8960" width="11.83203125" style="71"/>
    <col min="8961" max="8961" width="3.6640625" style="71" customWidth="1"/>
    <col min="8962" max="8962" width="3" style="71" customWidth="1"/>
    <col min="8963" max="8963" width="1.5" style="71" customWidth="1"/>
    <col min="8964" max="8964" width="2.33203125" style="71" customWidth="1"/>
    <col min="8965" max="8965" width="1.6640625" style="71" customWidth="1"/>
    <col min="8966" max="8966" width="22" style="71" customWidth="1"/>
    <col min="8967" max="8967" width="1.5" style="71" customWidth="1"/>
    <col min="8968" max="8980" width="11.5" style="71" customWidth="1"/>
    <col min="8981" max="8981" width="1" style="71" customWidth="1"/>
    <col min="8982" max="8982" width="2.33203125" style="71" customWidth="1"/>
    <col min="8983" max="8983" width="1.6640625" style="71" customWidth="1"/>
    <col min="8984" max="8984" width="21.33203125" style="71" customWidth="1"/>
    <col min="8985" max="8985" width="1.5" style="71" customWidth="1"/>
    <col min="8986" max="8986" width="3" style="71" customWidth="1"/>
    <col min="8987" max="9216" width="11.83203125" style="71"/>
    <col min="9217" max="9217" width="3.6640625" style="71" customWidth="1"/>
    <col min="9218" max="9218" width="3" style="71" customWidth="1"/>
    <col min="9219" max="9219" width="1.5" style="71" customWidth="1"/>
    <col min="9220" max="9220" width="2.33203125" style="71" customWidth="1"/>
    <col min="9221" max="9221" width="1.6640625" style="71" customWidth="1"/>
    <col min="9222" max="9222" width="22" style="71" customWidth="1"/>
    <col min="9223" max="9223" width="1.5" style="71" customWidth="1"/>
    <col min="9224" max="9236" width="11.5" style="71" customWidth="1"/>
    <col min="9237" max="9237" width="1" style="71" customWidth="1"/>
    <col min="9238" max="9238" width="2.33203125" style="71" customWidth="1"/>
    <col min="9239" max="9239" width="1.6640625" style="71" customWidth="1"/>
    <col min="9240" max="9240" width="21.33203125" style="71" customWidth="1"/>
    <col min="9241" max="9241" width="1.5" style="71" customWidth="1"/>
    <col min="9242" max="9242" width="3" style="71" customWidth="1"/>
    <col min="9243" max="9472" width="11.83203125" style="71"/>
    <col min="9473" max="9473" width="3.6640625" style="71" customWidth="1"/>
    <col min="9474" max="9474" width="3" style="71" customWidth="1"/>
    <col min="9475" max="9475" width="1.5" style="71" customWidth="1"/>
    <col min="9476" max="9476" width="2.33203125" style="71" customWidth="1"/>
    <col min="9477" max="9477" width="1.6640625" style="71" customWidth="1"/>
    <col min="9478" max="9478" width="22" style="71" customWidth="1"/>
    <col min="9479" max="9479" width="1.5" style="71" customWidth="1"/>
    <col min="9480" max="9492" width="11.5" style="71" customWidth="1"/>
    <col min="9493" max="9493" width="1" style="71" customWidth="1"/>
    <col min="9494" max="9494" width="2.33203125" style="71" customWidth="1"/>
    <col min="9495" max="9495" width="1.6640625" style="71" customWidth="1"/>
    <col min="9496" max="9496" width="21.33203125" style="71" customWidth="1"/>
    <col min="9497" max="9497" width="1.5" style="71" customWidth="1"/>
    <col min="9498" max="9498" width="3" style="71" customWidth="1"/>
    <col min="9499" max="9728" width="11.83203125" style="71"/>
    <col min="9729" max="9729" width="3.6640625" style="71" customWidth="1"/>
    <col min="9730" max="9730" width="3" style="71" customWidth="1"/>
    <col min="9731" max="9731" width="1.5" style="71" customWidth="1"/>
    <col min="9732" max="9732" width="2.33203125" style="71" customWidth="1"/>
    <col min="9733" max="9733" width="1.6640625" style="71" customWidth="1"/>
    <col min="9734" max="9734" width="22" style="71" customWidth="1"/>
    <col min="9735" max="9735" width="1.5" style="71" customWidth="1"/>
    <col min="9736" max="9748" width="11.5" style="71" customWidth="1"/>
    <col min="9749" max="9749" width="1" style="71" customWidth="1"/>
    <col min="9750" max="9750" width="2.33203125" style="71" customWidth="1"/>
    <col min="9751" max="9751" width="1.6640625" style="71" customWidth="1"/>
    <col min="9752" max="9752" width="21.33203125" style="71" customWidth="1"/>
    <col min="9753" max="9753" width="1.5" style="71" customWidth="1"/>
    <col min="9754" max="9754" width="3" style="71" customWidth="1"/>
    <col min="9755" max="9984" width="11.83203125" style="71"/>
    <col min="9985" max="9985" width="3.6640625" style="71" customWidth="1"/>
    <col min="9986" max="9986" width="3" style="71" customWidth="1"/>
    <col min="9987" max="9987" width="1.5" style="71" customWidth="1"/>
    <col min="9988" max="9988" width="2.33203125" style="71" customWidth="1"/>
    <col min="9989" max="9989" width="1.6640625" style="71" customWidth="1"/>
    <col min="9990" max="9990" width="22" style="71" customWidth="1"/>
    <col min="9991" max="9991" width="1.5" style="71" customWidth="1"/>
    <col min="9992" max="10004" width="11.5" style="71" customWidth="1"/>
    <col min="10005" max="10005" width="1" style="71" customWidth="1"/>
    <col min="10006" max="10006" width="2.33203125" style="71" customWidth="1"/>
    <col min="10007" max="10007" width="1.6640625" style="71" customWidth="1"/>
    <col min="10008" max="10008" width="21.33203125" style="71" customWidth="1"/>
    <col min="10009" max="10009" width="1.5" style="71" customWidth="1"/>
    <col min="10010" max="10010" width="3" style="71" customWidth="1"/>
    <col min="10011" max="10240" width="11.83203125" style="71"/>
    <col min="10241" max="10241" width="3.6640625" style="71" customWidth="1"/>
    <col min="10242" max="10242" width="3" style="71" customWidth="1"/>
    <col min="10243" max="10243" width="1.5" style="71" customWidth="1"/>
    <col min="10244" max="10244" width="2.33203125" style="71" customWidth="1"/>
    <col min="10245" max="10245" width="1.6640625" style="71" customWidth="1"/>
    <col min="10246" max="10246" width="22" style="71" customWidth="1"/>
    <col min="10247" max="10247" width="1.5" style="71" customWidth="1"/>
    <col min="10248" max="10260" width="11.5" style="71" customWidth="1"/>
    <col min="10261" max="10261" width="1" style="71" customWidth="1"/>
    <col min="10262" max="10262" width="2.33203125" style="71" customWidth="1"/>
    <col min="10263" max="10263" width="1.6640625" style="71" customWidth="1"/>
    <col min="10264" max="10264" width="21.33203125" style="71" customWidth="1"/>
    <col min="10265" max="10265" width="1.5" style="71" customWidth="1"/>
    <col min="10266" max="10266" width="3" style="71" customWidth="1"/>
    <col min="10267" max="10496" width="11.83203125" style="71"/>
    <col min="10497" max="10497" width="3.6640625" style="71" customWidth="1"/>
    <col min="10498" max="10498" width="3" style="71" customWidth="1"/>
    <col min="10499" max="10499" width="1.5" style="71" customWidth="1"/>
    <col min="10500" max="10500" width="2.33203125" style="71" customWidth="1"/>
    <col min="10501" max="10501" width="1.6640625" style="71" customWidth="1"/>
    <col min="10502" max="10502" width="22" style="71" customWidth="1"/>
    <col min="10503" max="10503" width="1.5" style="71" customWidth="1"/>
    <col min="10504" max="10516" width="11.5" style="71" customWidth="1"/>
    <col min="10517" max="10517" width="1" style="71" customWidth="1"/>
    <col min="10518" max="10518" width="2.33203125" style="71" customWidth="1"/>
    <col min="10519" max="10519" width="1.6640625" style="71" customWidth="1"/>
    <col min="10520" max="10520" width="21.33203125" style="71" customWidth="1"/>
    <col min="10521" max="10521" width="1.5" style="71" customWidth="1"/>
    <col min="10522" max="10522" width="3" style="71" customWidth="1"/>
    <col min="10523" max="10752" width="11.83203125" style="71"/>
    <col min="10753" max="10753" width="3.6640625" style="71" customWidth="1"/>
    <col min="10754" max="10754" width="3" style="71" customWidth="1"/>
    <col min="10755" max="10755" width="1.5" style="71" customWidth="1"/>
    <col min="10756" max="10756" width="2.33203125" style="71" customWidth="1"/>
    <col min="10757" max="10757" width="1.6640625" style="71" customWidth="1"/>
    <col min="10758" max="10758" width="22" style="71" customWidth="1"/>
    <col min="10759" max="10759" width="1.5" style="71" customWidth="1"/>
    <col min="10760" max="10772" width="11.5" style="71" customWidth="1"/>
    <col min="10773" max="10773" width="1" style="71" customWidth="1"/>
    <col min="10774" max="10774" width="2.33203125" style="71" customWidth="1"/>
    <col min="10775" max="10775" width="1.6640625" style="71" customWidth="1"/>
    <col min="10776" max="10776" width="21.33203125" style="71" customWidth="1"/>
    <col min="10777" max="10777" width="1.5" style="71" customWidth="1"/>
    <col min="10778" max="10778" width="3" style="71" customWidth="1"/>
    <col min="10779" max="11008" width="11.83203125" style="71"/>
    <col min="11009" max="11009" width="3.6640625" style="71" customWidth="1"/>
    <col min="11010" max="11010" width="3" style="71" customWidth="1"/>
    <col min="11011" max="11011" width="1.5" style="71" customWidth="1"/>
    <col min="11012" max="11012" width="2.33203125" style="71" customWidth="1"/>
    <col min="11013" max="11013" width="1.6640625" style="71" customWidth="1"/>
    <col min="11014" max="11014" width="22" style="71" customWidth="1"/>
    <col min="11015" max="11015" width="1.5" style="71" customWidth="1"/>
    <col min="11016" max="11028" width="11.5" style="71" customWidth="1"/>
    <col min="11029" max="11029" width="1" style="71" customWidth="1"/>
    <col min="11030" max="11030" width="2.33203125" style="71" customWidth="1"/>
    <col min="11031" max="11031" width="1.6640625" style="71" customWidth="1"/>
    <col min="11032" max="11032" width="21.33203125" style="71" customWidth="1"/>
    <col min="11033" max="11033" width="1.5" style="71" customWidth="1"/>
    <col min="11034" max="11034" width="3" style="71" customWidth="1"/>
    <col min="11035" max="11264" width="11.83203125" style="71"/>
    <col min="11265" max="11265" width="3.6640625" style="71" customWidth="1"/>
    <col min="11266" max="11266" width="3" style="71" customWidth="1"/>
    <col min="11267" max="11267" width="1.5" style="71" customWidth="1"/>
    <col min="11268" max="11268" width="2.33203125" style="71" customWidth="1"/>
    <col min="11269" max="11269" width="1.6640625" style="71" customWidth="1"/>
    <col min="11270" max="11270" width="22" style="71" customWidth="1"/>
    <col min="11271" max="11271" width="1.5" style="71" customWidth="1"/>
    <col min="11272" max="11284" width="11.5" style="71" customWidth="1"/>
    <col min="11285" max="11285" width="1" style="71" customWidth="1"/>
    <col min="11286" max="11286" width="2.33203125" style="71" customWidth="1"/>
    <col min="11287" max="11287" width="1.6640625" style="71" customWidth="1"/>
    <col min="11288" max="11288" width="21.33203125" style="71" customWidth="1"/>
    <col min="11289" max="11289" width="1.5" style="71" customWidth="1"/>
    <col min="11290" max="11290" width="3" style="71" customWidth="1"/>
    <col min="11291" max="11520" width="11.83203125" style="71"/>
    <col min="11521" max="11521" width="3.6640625" style="71" customWidth="1"/>
    <col min="11522" max="11522" width="3" style="71" customWidth="1"/>
    <col min="11523" max="11523" width="1.5" style="71" customWidth="1"/>
    <col min="11524" max="11524" width="2.33203125" style="71" customWidth="1"/>
    <col min="11525" max="11525" width="1.6640625" style="71" customWidth="1"/>
    <col min="11526" max="11526" width="22" style="71" customWidth="1"/>
    <col min="11527" max="11527" width="1.5" style="71" customWidth="1"/>
    <col min="11528" max="11540" width="11.5" style="71" customWidth="1"/>
    <col min="11541" max="11541" width="1" style="71" customWidth="1"/>
    <col min="11542" max="11542" width="2.33203125" style="71" customWidth="1"/>
    <col min="11543" max="11543" width="1.6640625" style="71" customWidth="1"/>
    <col min="11544" max="11544" width="21.33203125" style="71" customWidth="1"/>
    <col min="11545" max="11545" width="1.5" style="71" customWidth="1"/>
    <col min="11546" max="11546" width="3" style="71" customWidth="1"/>
    <col min="11547" max="11776" width="11.83203125" style="71"/>
    <col min="11777" max="11777" width="3.6640625" style="71" customWidth="1"/>
    <col min="11778" max="11778" width="3" style="71" customWidth="1"/>
    <col min="11779" max="11779" width="1.5" style="71" customWidth="1"/>
    <col min="11780" max="11780" width="2.33203125" style="71" customWidth="1"/>
    <col min="11781" max="11781" width="1.6640625" style="71" customWidth="1"/>
    <col min="11782" max="11782" width="22" style="71" customWidth="1"/>
    <col min="11783" max="11783" width="1.5" style="71" customWidth="1"/>
    <col min="11784" max="11796" width="11.5" style="71" customWidth="1"/>
    <col min="11797" max="11797" width="1" style="71" customWidth="1"/>
    <col min="11798" max="11798" width="2.33203125" style="71" customWidth="1"/>
    <col min="11799" max="11799" width="1.6640625" style="71" customWidth="1"/>
    <col min="11800" max="11800" width="21.33203125" style="71" customWidth="1"/>
    <col min="11801" max="11801" width="1.5" style="71" customWidth="1"/>
    <col min="11802" max="11802" width="3" style="71" customWidth="1"/>
    <col min="11803" max="12032" width="11.83203125" style="71"/>
    <col min="12033" max="12033" width="3.6640625" style="71" customWidth="1"/>
    <col min="12034" max="12034" width="3" style="71" customWidth="1"/>
    <col min="12035" max="12035" width="1.5" style="71" customWidth="1"/>
    <col min="12036" max="12036" width="2.33203125" style="71" customWidth="1"/>
    <col min="12037" max="12037" width="1.6640625" style="71" customWidth="1"/>
    <col min="12038" max="12038" width="22" style="71" customWidth="1"/>
    <col min="12039" max="12039" width="1.5" style="71" customWidth="1"/>
    <col min="12040" max="12052" width="11.5" style="71" customWidth="1"/>
    <col min="12053" max="12053" width="1" style="71" customWidth="1"/>
    <col min="12054" max="12054" width="2.33203125" style="71" customWidth="1"/>
    <col min="12055" max="12055" width="1.6640625" style="71" customWidth="1"/>
    <col min="12056" max="12056" width="21.33203125" style="71" customWidth="1"/>
    <col min="12057" max="12057" width="1.5" style="71" customWidth="1"/>
    <col min="12058" max="12058" width="3" style="71" customWidth="1"/>
    <col min="12059" max="12288" width="11.83203125" style="71"/>
    <col min="12289" max="12289" width="3.6640625" style="71" customWidth="1"/>
    <col min="12290" max="12290" width="3" style="71" customWidth="1"/>
    <col min="12291" max="12291" width="1.5" style="71" customWidth="1"/>
    <col min="12292" max="12292" width="2.33203125" style="71" customWidth="1"/>
    <col min="12293" max="12293" width="1.6640625" style="71" customWidth="1"/>
    <col min="12294" max="12294" width="22" style="71" customWidth="1"/>
    <col min="12295" max="12295" width="1.5" style="71" customWidth="1"/>
    <col min="12296" max="12308" width="11.5" style="71" customWidth="1"/>
    <col min="12309" max="12309" width="1" style="71" customWidth="1"/>
    <col min="12310" max="12310" width="2.33203125" style="71" customWidth="1"/>
    <col min="12311" max="12311" width="1.6640625" style="71" customWidth="1"/>
    <col min="12312" max="12312" width="21.33203125" style="71" customWidth="1"/>
    <col min="12313" max="12313" width="1.5" style="71" customWidth="1"/>
    <col min="12314" max="12314" width="3" style="71" customWidth="1"/>
    <col min="12315" max="12544" width="11.83203125" style="71"/>
    <col min="12545" max="12545" width="3.6640625" style="71" customWidth="1"/>
    <col min="12546" max="12546" width="3" style="71" customWidth="1"/>
    <col min="12547" max="12547" width="1.5" style="71" customWidth="1"/>
    <col min="12548" max="12548" width="2.33203125" style="71" customWidth="1"/>
    <col min="12549" max="12549" width="1.6640625" style="71" customWidth="1"/>
    <col min="12550" max="12550" width="22" style="71" customWidth="1"/>
    <col min="12551" max="12551" width="1.5" style="71" customWidth="1"/>
    <col min="12552" max="12564" width="11.5" style="71" customWidth="1"/>
    <col min="12565" max="12565" width="1" style="71" customWidth="1"/>
    <col min="12566" max="12566" width="2.33203125" style="71" customWidth="1"/>
    <col min="12567" max="12567" width="1.6640625" style="71" customWidth="1"/>
    <col min="12568" max="12568" width="21.33203125" style="71" customWidth="1"/>
    <col min="12569" max="12569" width="1.5" style="71" customWidth="1"/>
    <col min="12570" max="12570" width="3" style="71" customWidth="1"/>
    <col min="12571" max="12800" width="11.83203125" style="71"/>
    <col min="12801" max="12801" width="3.6640625" style="71" customWidth="1"/>
    <col min="12802" max="12802" width="3" style="71" customWidth="1"/>
    <col min="12803" max="12803" width="1.5" style="71" customWidth="1"/>
    <col min="12804" max="12804" width="2.33203125" style="71" customWidth="1"/>
    <col min="12805" max="12805" width="1.6640625" style="71" customWidth="1"/>
    <col min="12806" max="12806" width="22" style="71" customWidth="1"/>
    <col min="12807" max="12807" width="1.5" style="71" customWidth="1"/>
    <col min="12808" max="12820" width="11.5" style="71" customWidth="1"/>
    <col min="12821" max="12821" width="1" style="71" customWidth="1"/>
    <col min="12822" max="12822" width="2.33203125" style="71" customWidth="1"/>
    <col min="12823" max="12823" width="1.6640625" style="71" customWidth="1"/>
    <col min="12824" max="12824" width="21.33203125" style="71" customWidth="1"/>
    <col min="12825" max="12825" width="1.5" style="71" customWidth="1"/>
    <col min="12826" max="12826" width="3" style="71" customWidth="1"/>
    <col min="12827" max="13056" width="11.83203125" style="71"/>
    <col min="13057" max="13057" width="3.6640625" style="71" customWidth="1"/>
    <col min="13058" max="13058" width="3" style="71" customWidth="1"/>
    <col min="13059" max="13059" width="1.5" style="71" customWidth="1"/>
    <col min="13060" max="13060" width="2.33203125" style="71" customWidth="1"/>
    <col min="13061" max="13061" width="1.6640625" style="71" customWidth="1"/>
    <col min="13062" max="13062" width="22" style="71" customWidth="1"/>
    <col min="13063" max="13063" width="1.5" style="71" customWidth="1"/>
    <col min="13064" max="13076" width="11.5" style="71" customWidth="1"/>
    <col min="13077" max="13077" width="1" style="71" customWidth="1"/>
    <col min="13078" max="13078" width="2.33203125" style="71" customWidth="1"/>
    <col min="13079" max="13079" width="1.6640625" style="71" customWidth="1"/>
    <col min="13080" max="13080" width="21.33203125" style="71" customWidth="1"/>
    <col min="13081" max="13081" width="1.5" style="71" customWidth="1"/>
    <col min="13082" max="13082" width="3" style="71" customWidth="1"/>
    <col min="13083" max="13312" width="11.83203125" style="71"/>
    <col min="13313" max="13313" width="3.6640625" style="71" customWidth="1"/>
    <col min="13314" max="13314" width="3" style="71" customWidth="1"/>
    <col min="13315" max="13315" width="1.5" style="71" customWidth="1"/>
    <col min="13316" max="13316" width="2.33203125" style="71" customWidth="1"/>
    <col min="13317" max="13317" width="1.6640625" style="71" customWidth="1"/>
    <col min="13318" max="13318" width="22" style="71" customWidth="1"/>
    <col min="13319" max="13319" width="1.5" style="71" customWidth="1"/>
    <col min="13320" max="13332" width="11.5" style="71" customWidth="1"/>
    <col min="13333" max="13333" width="1" style="71" customWidth="1"/>
    <col min="13334" max="13334" width="2.33203125" style="71" customWidth="1"/>
    <col min="13335" max="13335" width="1.6640625" style="71" customWidth="1"/>
    <col min="13336" max="13336" width="21.33203125" style="71" customWidth="1"/>
    <col min="13337" max="13337" width="1.5" style="71" customWidth="1"/>
    <col min="13338" max="13338" width="3" style="71" customWidth="1"/>
    <col min="13339" max="13568" width="11.83203125" style="71"/>
    <col min="13569" max="13569" width="3.6640625" style="71" customWidth="1"/>
    <col min="13570" max="13570" width="3" style="71" customWidth="1"/>
    <col min="13571" max="13571" width="1.5" style="71" customWidth="1"/>
    <col min="13572" max="13572" width="2.33203125" style="71" customWidth="1"/>
    <col min="13573" max="13573" width="1.6640625" style="71" customWidth="1"/>
    <col min="13574" max="13574" width="22" style="71" customWidth="1"/>
    <col min="13575" max="13575" width="1.5" style="71" customWidth="1"/>
    <col min="13576" max="13588" width="11.5" style="71" customWidth="1"/>
    <col min="13589" max="13589" width="1" style="71" customWidth="1"/>
    <col min="13590" max="13590" width="2.33203125" style="71" customWidth="1"/>
    <col min="13591" max="13591" width="1.6640625" style="71" customWidth="1"/>
    <col min="13592" max="13592" width="21.33203125" style="71" customWidth="1"/>
    <col min="13593" max="13593" width="1.5" style="71" customWidth="1"/>
    <col min="13594" max="13594" width="3" style="71" customWidth="1"/>
    <col min="13595" max="13824" width="11.83203125" style="71"/>
    <col min="13825" max="13825" width="3.6640625" style="71" customWidth="1"/>
    <col min="13826" max="13826" width="3" style="71" customWidth="1"/>
    <col min="13827" max="13827" width="1.5" style="71" customWidth="1"/>
    <col min="13828" max="13828" width="2.33203125" style="71" customWidth="1"/>
    <col min="13829" max="13829" width="1.6640625" style="71" customWidth="1"/>
    <col min="13830" max="13830" width="22" style="71" customWidth="1"/>
    <col min="13831" max="13831" width="1.5" style="71" customWidth="1"/>
    <col min="13832" max="13844" width="11.5" style="71" customWidth="1"/>
    <col min="13845" max="13845" width="1" style="71" customWidth="1"/>
    <col min="13846" max="13846" width="2.33203125" style="71" customWidth="1"/>
    <col min="13847" max="13847" width="1.6640625" style="71" customWidth="1"/>
    <col min="13848" max="13848" width="21.33203125" style="71" customWidth="1"/>
    <col min="13849" max="13849" width="1.5" style="71" customWidth="1"/>
    <col min="13850" max="13850" width="3" style="71" customWidth="1"/>
    <col min="13851" max="14080" width="11.83203125" style="71"/>
    <col min="14081" max="14081" width="3.6640625" style="71" customWidth="1"/>
    <col min="14082" max="14082" width="3" style="71" customWidth="1"/>
    <col min="14083" max="14083" width="1.5" style="71" customWidth="1"/>
    <col min="14084" max="14084" width="2.33203125" style="71" customWidth="1"/>
    <col min="14085" max="14085" width="1.6640625" style="71" customWidth="1"/>
    <col min="14086" max="14086" width="22" style="71" customWidth="1"/>
    <col min="14087" max="14087" width="1.5" style="71" customWidth="1"/>
    <col min="14088" max="14100" width="11.5" style="71" customWidth="1"/>
    <col min="14101" max="14101" width="1" style="71" customWidth="1"/>
    <col min="14102" max="14102" width="2.33203125" style="71" customWidth="1"/>
    <col min="14103" max="14103" width="1.6640625" style="71" customWidth="1"/>
    <col min="14104" max="14104" width="21.33203125" style="71" customWidth="1"/>
    <col min="14105" max="14105" width="1.5" style="71" customWidth="1"/>
    <col min="14106" max="14106" width="3" style="71" customWidth="1"/>
    <col min="14107" max="14336" width="11.83203125" style="71"/>
    <col min="14337" max="14337" width="3.6640625" style="71" customWidth="1"/>
    <col min="14338" max="14338" width="3" style="71" customWidth="1"/>
    <col min="14339" max="14339" width="1.5" style="71" customWidth="1"/>
    <col min="14340" max="14340" width="2.33203125" style="71" customWidth="1"/>
    <col min="14341" max="14341" width="1.6640625" style="71" customWidth="1"/>
    <col min="14342" max="14342" width="22" style="71" customWidth="1"/>
    <col min="14343" max="14343" width="1.5" style="71" customWidth="1"/>
    <col min="14344" max="14356" width="11.5" style="71" customWidth="1"/>
    <col min="14357" max="14357" width="1" style="71" customWidth="1"/>
    <col min="14358" max="14358" width="2.33203125" style="71" customWidth="1"/>
    <col min="14359" max="14359" width="1.6640625" style="71" customWidth="1"/>
    <col min="14360" max="14360" width="21.33203125" style="71" customWidth="1"/>
    <col min="14361" max="14361" width="1.5" style="71" customWidth="1"/>
    <col min="14362" max="14362" width="3" style="71" customWidth="1"/>
    <col min="14363" max="14592" width="11.83203125" style="71"/>
    <col min="14593" max="14593" width="3.6640625" style="71" customWidth="1"/>
    <col min="14594" max="14594" width="3" style="71" customWidth="1"/>
    <col min="14595" max="14595" width="1.5" style="71" customWidth="1"/>
    <col min="14596" max="14596" width="2.33203125" style="71" customWidth="1"/>
    <col min="14597" max="14597" width="1.6640625" style="71" customWidth="1"/>
    <col min="14598" max="14598" width="22" style="71" customWidth="1"/>
    <col min="14599" max="14599" width="1.5" style="71" customWidth="1"/>
    <col min="14600" max="14612" width="11.5" style="71" customWidth="1"/>
    <col min="14613" max="14613" width="1" style="71" customWidth="1"/>
    <col min="14614" max="14614" width="2.33203125" style="71" customWidth="1"/>
    <col min="14615" max="14615" width="1.6640625" style="71" customWidth="1"/>
    <col min="14616" max="14616" width="21.33203125" style="71" customWidth="1"/>
    <col min="14617" max="14617" width="1.5" style="71" customWidth="1"/>
    <col min="14618" max="14618" width="3" style="71" customWidth="1"/>
    <col min="14619" max="14848" width="11.83203125" style="71"/>
    <col min="14849" max="14849" width="3.6640625" style="71" customWidth="1"/>
    <col min="14850" max="14850" width="3" style="71" customWidth="1"/>
    <col min="14851" max="14851" width="1.5" style="71" customWidth="1"/>
    <col min="14852" max="14852" width="2.33203125" style="71" customWidth="1"/>
    <col min="14853" max="14853" width="1.6640625" style="71" customWidth="1"/>
    <col min="14854" max="14854" width="22" style="71" customWidth="1"/>
    <col min="14855" max="14855" width="1.5" style="71" customWidth="1"/>
    <col min="14856" max="14868" width="11.5" style="71" customWidth="1"/>
    <col min="14869" max="14869" width="1" style="71" customWidth="1"/>
    <col min="14870" max="14870" width="2.33203125" style="71" customWidth="1"/>
    <col min="14871" max="14871" width="1.6640625" style="71" customWidth="1"/>
    <col min="14872" max="14872" width="21.33203125" style="71" customWidth="1"/>
    <col min="14873" max="14873" width="1.5" style="71" customWidth="1"/>
    <col min="14874" max="14874" width="3" style="71" customWidth="1"/>
    <col min="14875" max="15104" width="11.83203125" style="71"/>
    <col min="15105" max="15105" width="3.6640625" style="71" customWidth="1"/>
    <col min="15106" max="15106" width="3" style="71" customWidth="1"/>
    <col min="15107" max="15107" width="1.5" style="71" customWidth="1"/>
    <col min="15108" max="15108" width="2.33203125" style="71" customWidth="1"/>
    <col min="15109" max="15109" width="1.6640625" style="71" customWidth="1"/>
    <col min="15110" max="15110" width="22" style="71" customWidth="1"/>
    <col min="15111" max="15111" width="1.5" style="71" customWidth="1"/>
    <col min="15112" max="15124" width="11.5" style="71" customWidth="1"/>
    <col min="15125" max="15125" width="1" style="71" customWidth="1"/>
    <col min="15126" max="15126" width="2.33203125" style="71" customWidth="1"/>
    <col min="15127" max="15127" width="1.6640625" style="71" customWidth="1"/>
    <col min="15128" max="15128" width="21.33203125" style="71" customWidth="1"/>
    <col min="15129" max="15129" width="1.5" style="71" customWidth="1"/>
    <col min="15130" max="15130" width="3" style="71" customWidth="1"/>
    <col min="15131" max="15360" width="11.83203125" style="71"/>
    <col min="15361" max="15361" width="3.6640625" style="71" customWidth="1"/>
    <col min="15362" max="15362" width="3" style="71" customWidth="1"/>
    <col min="15363" max="15363" width="1.5" style="71" customWidth="1"/>
    <col min="15364" max="15364" width="2.33203125" style="71" customWidth="1"/>
    <col min="15365" max="15365" width="1.6640625" style="71" customWidth="1"/>
    <col min="15366" max="15366" width="22" style="71" customWidth="1"/>
    <col min="15367" max="15367" width="1.5" style="71" customWidth="1"/>
    <col min="15368" max="15380" width="11.5" style="71" customWidth="1"/>
    <col min="15381" max="15381" width="1" style="71" customWidth="1"/>
    <col min="15382" max="15382" width="2.33203125" style="71" customWidth="1"/>
    <col min="15383" max="15383" width="1.6640625" style="71" customWidth="1"/>
    <col min="15384" max="15384" width="21.33203125" style="71" customWidth="1"/>
    <col min="15385" max="15385" width="1.5" style="71" customWidth="1"/>
    <col min="15386" max="15386" width="3" style="71" customWidth="1"/>
    <col min="15387" max="15616" width="11.83203125" style="71"/>
    <col min="15617" max="15617" width="3.6640625" style="71" customWidth="1"/>
    <col min="15618" max="15618" width="3" style="71" customWidth="1"/>
    <col min="15619" max="15619" width="1.5" style="71" customWidth="1"/>
    <col min="15620" max="15620" width="2.33203125" style="71" customWidth="1"/>
    <col min="15621" max="15621" width="1.6640625" style="71" customWidth="1"/>
    <col min="15622" max="15622" width="22" style="71" customWidth="1"/>
    <col min="15623" max="15623" width="1.5" style="71" customWidth="1"/>
    <col min="15624" max="15636" width="11.5" style="71" customWidth="1"/>
    <col min="15637" max="15637" width="1" style="71" customWidth="1"/>
    <col min="15638" max="15638" width="2.33203125" style="71" customWidth="1"/>
    <col min="15639" max="15639" width="1.6640625" style="71" customWidth="1"/>
    <col min="15640" max="15640" width="21.33203125" style="71" customWidth="1"/>
    <col min="15641" max="15641" width="1.5" style="71" customWidth="1"/>
    <col min="15642" max="15642" width="3" style="71" customWidth="1"/>
    <col min="15643" max="15872" width="11.83203125" style="71"/>
    <col min="15873" max="15873" width="3.6640625" style="71" customWidth="1"/>
    <col min="15874" max="15874" width="3" style="71" customWidth="1"/>
    <col min="15875" max="15875" width="1.5" style="71" customWidth="1"/>
    <col min="15876" max="15876" width="2.33203125" style="71" customWidth="1"/>
    <col min="15877" max="15877" width="1.6640625" style="71" customWidth="1"/>
    <col min="15878" max="15878" width="22" style="71" customWidth="1"/>
    <col min="15879" max="15879" width="1.5" style="71" customWidth="1"/>
    <col min="15880" max="15892" width="11.5" style="71" customWidth="1"/>
    <col min="15893" max="15893" width="1" style="71" customWidth="1"/>
    <col min="15894" max="15894" width="2.33203125" style="71" customWidth="1"/>
    <col min="15895" max="15895" width="1.6640625" style="71" customWidth="1"/>
    <col min="15896" max="15896" width="21.33203125" style="71" customWidth="1"/>
    <col min="15897" max="15897" width="1.5" style="71" customWidth="1"/>
    <col min="15898" max="15898" width="3" style="71" customWidth="1"/>
    <col min="15899" max="16128" width="11.83203125" style="71"/>
    <col min="16129" max="16129" width="3.6640625" style="71" customWidth="1"/>
    <col min="16130" max="16130" width="3" style="71" customWidth="1"/>
    <col min="16131" max="16131" width="1.5" style="71" customWidth="1"/>
    <col min="16132" max="16132" width="2.33203125" style="71" customWidth="1"/>
    <col min="16133" max="16133" width="1.6640625" style="71" customWidth="1"/>
    <col min="16134" max="16134" width="22" style="71" customWidth="1"/>
    <col min="16135" max="16135" width="1.5" style="71" customWidth="1"/>
    <col min="16136" max="16148" width="11.5" style="71" customWidth="1"/>
    <col min="16149" max="16149" width="1" style="71" customWidth="1"/>
    <col min="16150" max="16150" width="2.33203125" style="71" customWidth="1"/>
    <col min="16151" max="16151" width="1.6640625" style="71" customWidth="1"/>
    <col min="16152" max="16152" width="21.33203125" style="71" customWidth="1"/>
    <col min="16153" max="16153" width="1.5" style="71" customWidth="1"/>
    <col min="16154" max="16154" width="3" style="71" customWidth="1"/>
    <col min="16155" max="16384" width="11.83203125" style="71"/>
  </cols>
  <sheetData>
    <row r="1" spans="1:26" ht="19.5" customHeight="1">
      <c r="A1" s="527" t="s">
        <v>423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8" t="s">
        <v>470</v>
      </c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</row>
    <row r="2" spans="1:26" ht="16.5" customHeight="1">
      <c r="X2" s="272"/>
      <c r="Z2" s="72" t="s">
        <v>424</v>
      </c>
    </row>
    <row r="3" spans="1:26" s="120" customFormat="1" ht="12" customHeight="1">
      <c r="A3" s="646" t="s">
        <v>425</v>
      </c>
      <c r="B3" s="647"/>
      <c r="C3" s="647"/>
      <c r="D3" s="647"/>
      <c r="E3" s="647"/>
      <c r="F3" s="647"/>
      <c r="G3" s="647"/>
      <c r="H3" s="530" t="s">
        <v>426</v>
      </c>
      <c r="I3" s="648"/>
      <c r="J3" s="612" t="s">
        <v>427</v>
      </c>
      <c r="K3" s="649"/>
      <c r="L3" s="649"/>
      <c r="M3" s="649"/>
      <c r="N3" s="614" t="s">
        <v>428</v>
      </c>
      <c r="O3" s="650"/>
      <c r="P3" s="650"/>
      <c r="Q3" s="650"/>
      <c r="R3" s="651"/>
      <c r="S3" s="563" t="s">
        <v>429</v>
      </c>
      <c r="T3" s="652"/>
      <c r="U3" s="646" t="s">
        <v>430</v>
      </c>
      <c r="V3" s="646"/>
      <c r="W3" s="646"/>
      <c r="X3" s="646"/>
      <c r="Y3" s="646"/>
      <c r="Z3" s="646"/>
    </row>
    <row r="4" spans="1:26" s="120" customFormat="1" ht="13.5" customHeight="1">
      <c r="A4" s="577"/>
      <c r="B4" s="577"/>
      <c r="C4" s="577"/>
      <c r="D4" s="577"/>
      <c r="E4" s="577"/>
      <c r="F4" s="577"/>
      <c r="G4" s="577"/>
      <c r="H4" s="534" t="s">
        <v>431</v>
      </c>
      <c r="I4" s="534" t="s">
        <v>432</v>
      </c>
      <c r="J4" s="534" t="s">
        <v>433</v>
      </c>
      <c r="K4" s="534"/>
      <c r="L4" s="534" t="s">
        <v>434</v>
      </c>
      <c r="M4" s="534" t="s">
        <v>435</v>
      </c>
      <c r="N4" s="655" t="s">
        <v>436</v>
      </c>
      <c r="O4" s="554" t="s">
        <v>437</v>
      </c>
      <c r="P4" s="554" t="s">
        <v>438</v>
      </c>
      <c r="Q4" s="554" t="s">
        <v>439</v>
      </c>
      <c r="R4" s="554" t="s">
        <v>440</v>
      </c>
      <c r="S4" s="554" t="s">
        <v>431</v>
      </c>
      <c r="T4" s="554" t="s">
        <v>432</v>
      </c>
      <c r="U4" s="577"/>
      <c r="V4" s="577"/>
      <c r="W4" s="577"/>
      <c r="X4" s="577"/>
      <c r="Y4" s="577"/>
      <c r="Z4" s="577"/>
    </row>
    <row r="5" spans="1:26" s="120" customFormat="1" ht="13.5" customHeight="1">
      <c r="A5" s="585"/>
      <c r="B5" s="585"/>
      <c r="C5" s="585"/>
      <c r="D5" s="585"/>
      <c r="E5" s="585"/>
      <c r="F5" s="585"/>
      <c r="G5" s="585"/>
      <c r="H5" s="653"/>
      <c r="I5" s="653"/>
      <c r="J5" s="185" t="s">
        <v>431</v>
      </c>
      <c r="K5" s="185" t="s">
        <v>432</v>
      </c>
      <c r="L5" s="653"/>
      <c r="M5" s="653"/>
      <c r="N5" s="656"/>
      <c r="O5" s="654"/>
      <c r="P5" s="654"/>
      <c r="Q5" s="654"/>
      <c r="R5" s="654"/>
      <c r="S5" s="654"/>
      <c r="T5" s="654"/>
      <c r="U5" s="585"/>
      <c r="V5" s="585"/>
      <c r="W5" s="585"/>
      <c r="X5" s="585"/>
      <c r="Y5" s="585"/>
      <c r="Z5" s="585"/>
    </row>
    <row r="6" spans="1:26" s="273" customFormat="1" ht="11.45" customHeight="1">
      <c r="F6" s="274"/>
      <c r="G6" s="275"/>
      <c r="H6" s="276"/>
      <c r="I6" s="276"/>
      <c r="J6" s="276"/>
      <c r="K6" s="276"/>
      <c r="L6" s="276"/>
      <c r="M6" s="276"/>
      <c r="N6" s="277"/>
      <c r="O6" s="277"/>
      <c r="P6" s="277"/>
      <c r="Q6" s="277"/>
      <c r="R6" s="277"/>
      <c r="S6" s="278"/>
      <c r="T6" s="279"/>
      <c r="U6" s="274"/>
      <c r="X6" s="274"/>
      <c r="Y6" s="274"/>
    </row>
    <row r="7" spans="1:26" s="79" customFormat="1" ht="11.45" customHeight="1">
      <c r="B7" s="657" t="s">
        <v>441</v>
      </c>
      <c r="C7" s="280"/>
      <c r="D7" s="659" t="s">
        <v>57</v>
      </c>
      <c r="E7" s="660"/>
      <c r="F7" s="660"/>
      <c r="G7" s="458"/>
      <c r="H7" s="459">
        <v>71152</v>
      </c>
      <c r="I7" s="459">
        <v>177411</v>
      </c>
      <c r="J7" s="459">
        <v>70913</v>
      </c>
      <c r="K7" s="459">
        <v>170812</v>
      </c>
      <c r="L7" s="459">
        <v>24554</v>
      </c>
      <c r="M7" s="459">
        <v>18980</v>
      </c>
      <c r="N7" s="440">
        <v>12285</v>
      </c>
      <c r="O7" s="440">
        <v>8494</v>
      </c>
      <c r="P7" s="440">
        <v>3676</v>
      </c>
      <c r="Q7" s="440">
        <v>1847</v>
      </c>
      <c r="R7" s="440">
        <v>1077</v>
      </c>
      <c r="S7" s="440">
        <v>239</v>
      </c>
      <c r="T7" s="460">
        <v>6599</v>
      </c>
      <c r="U7" s="461"/>
      <c r="V7" s="659" t="s">
        <v>57</v>
      </c>
      <c r="W7" s="660"/>
      <c r="X7" s="660"/>
      <c r="Y7" s="285"/>
      <c r="Z7" s="657" t="s">
        <v>441</v>
      </c>
    </row>
    <row r="8" spans="1:26" s="79" customFormat="1" ht="6" customHeight="1">
      <c r="B8" s="658"/>
      <c r="C8" s="280"/>
      <c r="D8" s="280"/>
      <c r="E8" s="280"/>
      <c r="F8" s="286"/>
      <c r="G8" s="281"/>
      <c r="H8" s="282"/>
      <c r="I8" s="282"/>
      <c r="J8" s="282"/>
      <c r="K8" s="282"/>
      <c r="L8" s="282"/>
      <c r="M8" s="282"/>
      <c r="N8" s="124"/>
      <c r="O8" s="124"/>
      <c r="P8" s="124"/>
      <c r="Q8" s="124"/>
      <c r="R8" s="124"/>
      <c r="S8" s="124"/>
      <c r="T8" s="283"/>
      <c r="U8" s="284"/>
      <c r="V8" s="287"/>
      <c r="W8" s="287"/>
      <c r="X8" s="288"/>
      <c r="Y8" s="286"/>
      <c r="Z8" s="658"/>
    </row>
    <row r="9" spans="1:26" s="79" customFormat="1" ht="11.45" customHeight="1">
      <c r="B9" s="658"/>
      <c r="C9" s="280"/>
      <c r="D9" s="659" t="s">
        <v>54</v>
      </c>
      <c r="E9" s="660"/>
      <c r="F9" s="660"/>
      <c r="G9" s="458"/>
      <c r="H9" s="459">
        <v>66885</v>
      </c>
      <c r="I9" s="459">
        <v>163343</v>
      </c>
      <c r="J9" s="459">
        <v>66674</v>
      </c>
      <c r="K9" s="459">
        <v>157475</v>
      </c>
      <c r="L9" s="459">
        <v>23826</v>
      </c>
      <c r="M9" s="459">
        <v>17876</v>
      </c>
      <c r="N9" s="440">
        <v>11467</v>
      </c>
      <c r="O9" s="440">
        <v>7767</v>
      </c>
      <c r="P9" s="440">
        <v>3266</v>
      </c>
      <c r="Q9" s="440">
        <v>1582</v>
      </c>
      <c r="R9" s="440">
        <v>890</v>
      </c>
      <c r="S9" s="440">
        <v>211</v>
      </c>
      <c r="T9" s="460">
        <v>5868</v>
      </c>
      <c r="U9" s="461"/>
      <c r="V9" s="659" t="s">
        <v>54</v>
      </c>
      <c r="W9" s="660"/>
      <c r="X9" s="660"/>
      <c r="Y9" s="285"/>
      <c r="Z9" s="658"/>
    </row>
    <row r="10" spans="1:26" s="79" customFormat="1" ht="6" customHeight="1">
      <c r="B10" s="658"/>
      <c r="C10" s="76"/>
      <c r="D10" s="76"/>
      <c r="E10" s="76"/>
      <c r="F10" s="272"/>
      <c r="G10" s="289"/>
      <c r="H10" s="290"/>
      <c r="I10" s="290"/>
      <c r="J10" s="290"/>
      <c r="K10" s="290"/>
      <c r="L10" s="290"/>
      <c r="M10" s="290"/>
      <c r="N10" s="114"/>
      <c r="O10" s="114"/>
      <c r="P10" s="114"/>
      <c r="Q10" s="114"/>
      <c r="R10" s="114"/>
      <c r="S10" s="114"/>
      <c r="T10" s="291"/>
      <c r="U10" s="284"/>
      <c r="V10" s="292"/>
      <c r="W10" s="292"/>
      <c r="X10" s="293"/>
      <c r="Y10" s="272"/>
      <c r="Z10" s="658"/>
    </row>
    <row r="11" spans="1:26" s="79" customFormat="1" ht="11.45" customHeight="1">
      <c r="B11" s="658"/>
      <c r="C11" s="76"/>
      <c r="D11" s="76"/>
      <c r="E11" s="661" t="s">
        <v>442</v>
      </c>
      <c r="F11" s="662"/>
      <c r="G11" s="458"/>
      <c r="H11" s="459">
        <v>26016</v>
      </c>
      <c r="I11" s="459">
        <v>53145</v>
      </c>
      <c r="J11" s="459">
        <v>25948</v>
      </c>
      <c r="K11" s="459">
        <v>51842</v>
      </c>
      <c r="L11" s="459">
        <v>12423</v>
      </c>
      <c r="M11" s="459">
        <v>6440</v>
      </c>
      <c r="N11" s="440">
        <v>3603</v>
      </c>
      <c r="O11" s="440">
        <v>2269</v>
      </c>
      <c r="P11" s="440">
        <v>787</v>
      </c>
      <c r="Q11" s="440">
        <v>310</v>
      </c>
      <c r="R11" s="440">
        <v>116</v>
      </c>
      <c r="S11" s="440">
        <v>68</v>
      </c>
      <c r="T11" s="460">
        <v>1303</v>
      </c>
      <c r="U11" s="461"/>
      <c r="V11" s="462"/>
      <c r="W11" s="661" t="s">
        <v>442</v>
      </c>
      <c r="X11" s="662"/>
      <c r="Y11" s="288"/>
      <c r="Z11" s="658"/>
    </row>
    <row r="12" spans="1:26" s="79" customFormat="1" ht="6" customHeight="1">
      <c r="B12" s="658"/>
      <c r="C12" s="76"/>
      <c r="D12" s="76"/>
      <c r="E12" s="76"/>
      <c r="F12" s="272"/>
      <c r="G12" s="289"/>
      <c r="H12" s="290"/>
      <c r="I12" s="290"/>
      <c r="J12" s="290"/>
      <c r="K12" s="290"/>
      <c r="L12" s="290"/>
      <c r="M12" s="290"/>
      <c r="N12" s="114"/>
      <c r="O12" s="114"/>
      <c r="P12" s="114"/>
      <c r="Q12" s="114"/>
      <c r="R12" s="114"/>
      <c r="S12" s="114"/>
      <c r="T12" s="291"/>
      <c r="U12" s="284"/>
      <c r="V12" s="292"/>
      <c r="W12" s="292"/>
      <c r="X12" s="293"/>
      <c r="Y12" s="272"/>
      <c r="Z12" s="658"/>
    </row>
    <row r="13" spans="1:26" s="79" customFormat="1" ht="11.45" customHeight="1">
      <c r="B13" s="658"/>
      <c r="C13" s="76"/>
      <c r="D13" s="76"/>
      <c r="E13" s="661" t="s">
        <v>443</v>
      </c>
      <c r="F13" s="662"/>
      <c r="G13" s="458"/>
      <c r="H13" s="459">
        <v>25183</v>
      </c>
      <c r="I13" s="459">
        <v>60086</v>
      </c>
      <c r="J13" s="459">
        <v>25124</v>
      </c>
      <c r="K13" s="459">
        <v>58244</v>
      </c>
      <c r="L13" s="459">
        <v>8579</v>
      </c>
      <c r="M13" s="459">
        <v>7202</v>
      </c>
      <c r="N13" s="440">
        <v>4589</v>
      </c>
      <c r="O13" s="440">
        <v>3065</v>
      </c>
      <c r="P13" s="440">
        <v>1114</v>
      </c>
      <c r="Q13" s="440">
        <v>404</v>
      </c>
      <c r="R13" s="440">
        <v>171</v>
      </c>
      <c r="S13" s="440">
        <v>59</v>
      </c>
      <c r="T13" s="460">
        <v>1842</v>
      </c>
      <c r="U13" s="461"/>
      <c r="V13" s="462"/>
      <c r="W13" s="661" t="s">
        <v>443</v>
      </c>
      <c r="X13" s="662"/>
      <c r="Y13" s="288"/>
      <c r="Z13" s="658"/>
    </row>
    <row r="14" spans="1:26" s="79" customFormat="1" ht="11.45" customHeight="1">
      <c r="B14" s="658"/>
      <c r="C14" s="76"/>
      <c r="D14" s="76"/>
      <c r="E14" s="76"/>
      <c r="F14" s="294" t="s">
        <v>444</v>
      </c>
      <c r="G14" s="289"/>
      <c r="H14" s="290">
        <v>3424</v>
      </c>
      <c r="I14" s="290">
        <v>7967</v>
      </c>
      <c r="J14" s="290">
        <v>3415</v>
      </c>
      <c r="K14" s="290">
        <v>7572</v>
      </c>
      <c r="L14" s="290">
        <v>1280</v>
      </c>
      <c r="M14" s="290">
        <v>1035</v>
      </c>
      <c r="N14" s="114">
        <v>557</v>
      </c>
      <c r="O14" s="114">
        <v>301</v>
      </c>
      <c r="P14" s="114">
        <v>144</v>
      </c>
      <c r="Q14" s="114">
        <v>71</v>
      </c>
      <c r="R14" s="114">
        <v>27</v>
      </c>
      <c r="S14" s="114">
        <v>9</v>
      </c>
      <c r="T14" s="291">
        <v>395</v>
      </c>
      <c r="U14" s="284"/>
      <c r="V14" s="292"/>
      <c r="W14" s="292"/>
      <c r="X14" s="294" t="s">
        <v>444</v>
      </c>
      <c r="Y14" s="295"/>
      <c r="Z14" s="658"/>
    </row>
    <row r="15" spans="1:26" s="79" customFormat="1" ht="11.45" customHeight="1">
      <c r="B15" s="658"/>
      <c r="C15" s="76"/>
      <c r="D15" s="76"/>
      <c r="E15" s="76"/>
      <c r="F15" s="294" t="s">
        <v>445</v>
      </c>
      <c r="G15" s="289"/>
      <c r="H15" s="290">
        <v>1599</v>
      </c>
      <c r="I15" s="290">
        <v>4167</v>
      </c>
      <c r="J15" s="290">
        <v>1599</v>
      </c>
      <c r="K15" s="290">
        <v>4167</v>
      </c>
      <c r="L15" s="290">
        <v>313</v>
      </c>
      <c r="M15" s="290">
        <v>540</v>
      </c>
      <c r="N15" s="114">
        <v>378</v>
      </c>
      <c r="O15" s="114">
        <v>253</v>
      </c>
      <c r="P15" s="114">
        <v>73</v>
      </c>
      <c r="Q15" s="114">
        <v>32</v>
      </c>
      <c r="R15" s="114">
        <v>10</v>
      </c>
      <c r="S15" s="114" t="s">
        <v>93</v>
      </c>
      <c r="T15" s="291" t="s">
        <v>93</v>
      </c>
      <c r="U15" s="284"/>
      <c r="V15" s="292"/>
      <c r="W15" s="292"/>
      <c r="X15" s="294" t="s">
        <v>445</v>
      </c>
      <c r="Y15" s="295"/>
      <c r="Z15" s="658"/>
    </row>
    <row r="16" spans="1:26" s="79" customFormat="1" ht="11.45" customHeight="1">
      <c r="B16" s="658"/>
      <c r="C16" s="76"/>
      <c r="D16" s="76"/>
      <c r="E16" s="76"/>
      <c r="F16" s="294" t="s">
        <v>446</v>
      </c>
      <c r="G16" s="289"/>
      <c r="H16" s="290">
        <v>8676</v>
      </c>
      <c r="I16" s="290">
        <v>19760</v>
      </c>
      <c r="J16" s="290">
        <v>8660</v>
      </c>
      <c r="K16" s="290">
        <v>19432</v>
      </c>
      <c r="L16" s="290">
        <v>3311</v>
      </c>
      <c r="M16" s="290">
        <v>2262</v>
      </c>
      <c r="N16" s="114">
        <v>1515</v>
      </c>
      <c r="O16" s="114">
        <v>1041</v>
      </c>
      <c r="P16" s="114">
        <v>362</v>
      </c>
      <c r="Q16" s="114">
        <v>116</v>
      </c>
      <c r="R16" s="114">
        <v>53</v>
      </c>
      <c r="S16" s="114">
        <v>16</v>
      </c>
      <c r="T16" s="291">
        <v>328</v>
      </c>
      <c r="U16" s="284"/>
      <c r="V16" s="292"/>
      <c r="W16" s="292"/>
      <c r="X16" s="294" t="s">
        <v>446</v>
      </c>
      <c r="Y16" s="295"/>
      <c r="Z16" s="658"/>
    </row>
    <row r="17" spans="2:26" s="79" customFormat="1" ht="11.45" customHeight="1">
      <c r="B17" s="658"/>
      <c r="C17" s="76"/>
      <c r="D17" s="76"/>
      <c r="E17" s="76"/>
      <c r="F17" s="294" t="s">
        <v>447</v>
      </c>
      <c r="G17" s="289"/>
      <c r="H17" s="290">
        <v>7102</v>
      </c>
      <c r="I17" s="290">
        <v>18113</v>
      </c>
      <c r="J17" s="290">
        <v>7084</v>
      </c>
      <c r="K17" s="290">
        <v>17283</v>
      </c>
      <c r="L17" s="290">
        <v>2060</v>
      </c>
      <c r="M17" s="290">
        <v>2118</v>
      </c>
      <c r="N17" s="114">
        <v>1389</v>
      </c>
      <c r="O17" s="114">
        <v>994</v>
      </c>
      <c r="P17" s="114">
        <v>350</v>
      </c>
      <c r="Q17" s="114">
        <v>125</v>
      </c>
      <c r="R17" s="114">
        <v>48</v>
      </c>
      <c r="S17" s="114">
        <v>18</v>
      </c>
      <c r="T17" s="291">
        <v>830</v>
      </c>
      <c r="U17" s="284"/>
      <c r="V17" s="292"/>
      <c r="W17" s="292"/>
      <c r="X17" s="294" t="s">
        <v>447</v>
      </c>
      <c r="Y17" s="295"/>
      <c r="Z17" s="658"/>
    </row>
    <row r="18" spans="2:26" s="79" customFormat="1" ht="11.45" customHeight="1">
      <c r="B18" s="658"/>
      <c r="C18" s="76"/>
      <c r="D18" s="76"/>
      <c r="E18" s="76"/>
      <c r="F18" s="294" t="s">
        <v>448</v>
      </c>
      <c r="G18" s="289"/>
      <c r="H18" s="290">
        <v>2413</v>
      </c>
      <c r="I18" s="290">
        <v>4911</v>
      </c>
      <c r="J18" s="290">
        <v>2404</v>
      </c>
      <c r="K18" s="290">
        <v>4767</v>
      </c>
      <c r="L18" s="290">
        <v>1158</v>
      </c>
      <c r="M18" s="290">
        <v>611</v>
      </c>
      <c r="N18" s="114">
        <v>311</v>
      </c>
      <c r="O18" s="114">
        <v>208</v>
      </c>
      <c r="P18" s="114">
        <v>88</v>
      </c>
      <c r="Q18" s="114">
        <v>20</v>
      </c>
      <c r="R18" s="114">
        <v>8</v>
      </c>
      <c r="S18" s="114">
        <v>9</v>
      </c>
      <c r="T18" s="291">
        <v>144</v>
      </c>
      <c r="U18" s="284"/>
      <c r="V18" s="292"/>
      <c r="W18" s="292"/>
      <c r="X18" s="294" t="s">
        <v>448</v>
      </c>
      <c r="Y18" s="295"/>
      <c r="Z18" s="658"/>
    </row>
    <row r="19" spans="2:26" s="79" customFormat="1" ht="11.45" customHeight="1">
      <c r="B19" s="658"/>
      <c r="C19" s="76"/>
      <c r="D19" s="76"/>
      <c r="E19" s="76"/>
      <c r="F19" s="294" t="s">
        <v>449</v>
      </c>
      <c r="G19" s="289"/>
      <c r="H19" s="290">
        <v>1969</v>
      </c>
      <c r="I19" s="290">
        <v>5168</v>
      </c>
      <c r="J19" s="290">
        <v>1962</v>
      </c>
      <c r="K19" s="290">
        <v>5023</v>
      </c>
      <c r="L19" s="290">
        <v>457</v>
      </c>
      <c r="M19" s="290">
        <v>636</v>
      </c>
      <c r="N19" s="114">
        <v>439</v>
      </c>
      <c r="O19" s="114">
        <v>268</v>
      </c>
      <c r="P19" s="114">
        <v>97</v>
      </c>
      <c r="Q19" s="114">
        <v>40</v>
      </c>
      <c r="R19" s="114">
        <v>25</v>
      </c>
      <c r="S19" s="114">
        <v>7</v>
      </c>
      <c r="T19" s="291">
        <v>145</v>
      </c>
      <c r="U19" s="284"/>
      <c r="V19" s="292"/>
      <c r="W19" s="292"/>
      <c r="X19" s="294" t="s">
        <v>449</v>
      </c>
      <c r="Y19" s="295"/>
      <c r="Z19" s="658"/>
    </row>
    <row r="20" spans="2:26" s="79" customFormat="1" ht="6" customHeight="1">
      <c r="B20" s="658"/>
      <c r="C20" s="76"/>
      <c r="D20" s="76"/>
      <c r="E20" s="76"/>
      <c r="F20" s="272"/>
      <c r="G20" s="289"/>
      <c r="H20" s="290"/>
      <c r="I20" s="290"/>
      <c r="J20" s="290"/>
      <c r="K20" s="290"/>
      <c r="L20" s="290"/>
      <c r="M20" s="290"/>
      <c r="N20" s="114"/>
      <c r="O20" s="114"/>
      <c r="P20" s="114"/>
      <c r="Q20" s="114"/>
      <c r="R20" s="114"/>
      <c r="S20" s="114"/>
      <c r="T20" s="291"/>
      <c r="U20" s="284"/>
      <c r="V20" s="292"/>
      <c r="W20" s="292"/>
      <c r="X20" s="293"/>
      <c r="Y20" s="272"/>
      <c r="Z20" s="658"/>
    </row>
    <row r="21" spans="2:26" s="79" customFormat="1" ht="11.45" customHeight="1">
      <c r="B21" s="658"/>
      <c r="C21" s="76"/>
      <c r="D21" s="76"/>
      <c r="E21" s="661" t="s">
        <v>450</v>
      </c>
      <c r="F21" s="662"/>
      <c r="G21" s="458"/>
      <c r="H21" s="459">
        <v>15686</v>
      </c>
      <c r="I21" s="459">
        <v>50112</v>
      </c>
      <c r="J21" s="459">
        <v>15602</v>
      </c>
      <c r="K21" s="459">
        <v>47389</v>
      </c>
      <c r="L21" s="459">
        <v>2824</v>
      </c>
      <c r="M21" s="459">
        <v>4234</v>
      </c>
      <c r="N21" s="440">
        <v>3275</v>
      </c>
      <c r="O21" s="440">
        <v>2433</v>
      </c>
      <c r="P21" s="440">
        <v>1365</v>
      </c>
      <c r="Q21" s="440">
        <v>868</v>
      </c>
      <c r="R21" s="440">
        <v>603</v>
      </c>
      <c r="S21" s="440">
        <v>84</v>
      </c>
      <c r="T21" s="460">
        <v>2723</v>
      </c>
      <c r="U21" s="461"/>
      <c r="V21" s="462"/>
      <c r="W21" s="661" t="s">
        <v>450</v>
      </c>
      <c r="X21" s="662"/>
      <c r="Y21" s="288"/>
      <c r="Z21" s="658"/>
    </row>
    <row r="22" spans="2:26" s="79" customFormat="1" ht="11.45" customHeight="1">
      <c r="B22" s="658"/>
      <c r="C22" s="76"/>
      <c r="D22" s="76"/>
      <c r="E22" s="76"/>
      <c r="F22" s="296" t="s">
        <v>451</v>
      </c>
      <c r="G22" s="289"/>
      <c r="H22" s="290">
        <v>1602</v>
      </c>
      <c r="I22" s="290">
        <v>5155</v>
      </c>
      <c r="J22" s="290">
        <v>1594</v>
      </c>
      <c r="K22" s="290">
        <v>4893</v>
      </c>
      <c r="L22" s="290">
        <v>276</v>
      </c>
      <c r="M22" s="290">
        <v>410</v>
      </c>
      <c r="N22" s="114">
        <v>363</v>
      </c>
      <c r="O22" s="114">
        <v>255</v>
      </c>
      <c r="P22" s="114">
        <v>144</v>
      </c>
      <c r="Q22" s="114">
        <v>86</v>
      </c>
      <c r="R22" s="114">
        <v>60</v>
      </c>
      <c r="S22" s="114">
        <v>8</v>
      </c>
      <c r="T22" s="291">
        <v>262</v>
      </c>
      <c r="U22" s="284"/>
      <c r="V22" s="292"/>
      <c r="W22" s="292"/>
      <c r="X22" s="296" t="s">
        <v>451</v>
      </c>
      <c r="Y22" s="295"/>
      <c r="Z22" s="658"/>
    </row>
    <row r="23" spans="2:26" s="79" customFormat="1" ht="11.45" customHeight="1">
      <c r="B23" s="658"/>
      <c r="C23" s="76"/>
      <c r="D23" s="76"/>
      <c r="E23" s="76"/>
      <c r="F23" s="296" t="s">
        <v>452</v>
      </c>
      <c r="G23" s="289"/>
      <c r="H23" s="290">
        <v>1413</v>
      </c>
      <c r="I23" s="290">
        <v>4512</v>
      </c>
      <c r="J23" s="290">
        <v>1399</v>
      </c>
      <c r="K23" s="290">
        <v>4081</v>
      </c>
      <c r="L23" s="290">
        <v>260</v>
      </c>
      <c r="M23" s="290">
        <v>375</v>
      </c>
      <c r="N23" s="114">
        <v>303</v>
      </c>
      <c r="O23" s="114">
        <v>255</v>
      </c>
      <c r="P23" s="114">
        <v>130</v>
      </c>
      <c r="Q23" s="114">
        <v>50</v>
      </c>
      <c r="R23" s="114">
        <v>26</v>
      </c>
      <c r="S23" s="114">
        <v>14</v>
      </c>
      <c r="T23" s="291">
        <v>431</v>
      </c>
      <c r="U23" s="284"/>
      <c r="V23" s="292"/>
      <c r="W23" s="292"/>
      <c r="X23" s="296" t="s">
        <v>452</v>
      </c>
      <c r="Y23" s="295"/>
      <c r="Z23" s="658"/>
    </row>
    <row r="24" spans="2:26" s="79" customFormat="1" ht="11.45" customHeight="1">
      <c r="B24" s="658"/>
      <c r="C24" s="76"/>
      <c r="D24" s="76"/>
      <c r="E24" s="76"/>
      <c r="F24" s="296" t="s">
        <v>453</v>
      </c>
      <c r="G24" s="289"/>
      <c r="H24" s="290">
        <v>1032</v>
      </c>
      <c r="I24" s="290">
        <v>3248</v>
      </c>
      <c r="J24" s="290">
        <v>1026</v>
      </c>
      <c r="K24" s="290">
        <v>2995</v>
      </c>
      <c r="L24" s="290">
        <v>203</v>
      </c>
      <c r="M24" s="290">
        <v>290</v>
      </c>
      <c r="N24" s="114">
        <v>214</v>
      </c>
      <c r="O24" s="114">
        <v>155</v>
      </c>
      <c r="P24" s="114">
        <v>85</v>
      </c>
      <c r="Q24" s="114">
        <v>42</v>
      </c>
      <c r="R24" s="114">
        <v>37</v>
      </c>
      <c r="S24" s="114">
        <v>6</v>
      </c>
      <c r="T24" s="291">
        <v>253</v>
      </c>
      <c r="U24" s="284"/>
      <c r="V24" s="292"/>
      <c r="W24" s="292"/>
      <c r="X24" s="296" t="s">
        <v>453</v>
      </c>
      <c r="Y24" s="295"/>
      <c r="Z24" s="658"/>
    </row>
    <row r="25" spans="2:26" s="79" customFormat="1" ht="11.45" customHeight="1">
      <c r="B25" s="658"/>
      <c r="C25" s="76"/>
      <c r="D25" s="76"/>
      <c r="E25" s="76"/>
      <c r="F25" s="296" t="s">
        <v>454</v>
      </c>
      <c r="G25" s="289"/>
      <c r="H25" s="290">
        <v>704</v>
      </c>
      <c r="I25" s="290">
        <v>2153</v>
      </c>
      <c r="J25" s="290">
        <v>702</v>
      </c>
      <c r="K25" s="290">
        <v>2126</v>
      </c>
      <c r="L25" s="290">
        <v>128</v>
      </c>
      <c r="M25" s="290">
        <v>174</v>
      </c>
      <c r="N25" s="114">
        <v>173</v>
      </c>
      <c r="O25" s="114">
        <v>108</v>
      </c>
      <c r="P25" s="114">
        <v>58</v>
      </c>
      <c r="Q25" s="114">
        <v>34</v>
      </c>
      <c r="R25" s="114">
        <v>27</v>
      </c>
      <c r="S25" s="114">
        <v>2</v>
      </c>
      <c r="T25" s="291">
        <v>27</v>
      </c>
      <c r="U25" s="284"/>
      <c r="V25" s="292"/>
      <c r="W25" s="292"/>
      <c r="X25" s="296" t="s">
        <v>454</v>
      </c>
      <c r="Y25" s="295"/>
      <c r="Z25" s="658"/>
    </row>
    <row r="26" spans="2:26" s="79" customFormat="1" ht="11.45" customHeight="1">
      <c r="B26" s="658"/>
      <c r="C26" s="76"/>
      <c r="D26" s="76"/>
      <c r="E26" s="76"/>
      <c r="F26" s="296" t="s">
        <v>455</v>
      </c>
      <c r="G26" s="289"/>
      <c r="H26" s="290">
        <v>3059</v>
      </c>
      <c r="I26" s="290">
        <v>9034</v>
      </c>
      <c r="J26" s="290">
        <v>3042</v>
      </c>
      <c r="K26" s="290">
        <v>8459</v>
      </c>
      <c r="L26" s="290">
        <v>606</v>
      </c>
      <c r="M26" s="290">
        <v>969</v>
      </c>
      <c r="N26" s="114">
        <v>641</v>
      </c>
      <c r="O26" s="114">
        <v>421</v>
      </c>
      <c r="P26" s="114">
        <v>207</v>
      </c>
      <c r="Q26" s="114">
        <v>135</v>
      </c>
      <c r="R26" s="114">
        <v>63</v>
      </c>
      <c r="S26" s="114">
        <v>17</v>
      </c>
      <c r="T26" s="291">
        <v>575</v>
      </c>
      <c r="U26" s="284"/>
      <c r="V26" s="292"/>
      <c r="W26" s="292"/>
      <c r="X26" s="296" t="s">
        <v>455</v>
      </c>
      <c r="Y26" s="295"/>
      <c r="Z26" s="658"/>
    </row>
    <row r="27" spans="2:26" s="79" customFormat="1" ht="11.45" customHeight="1">
      <c r="B27" s="658"/>
      <c r="C27" s="76"/>
      <c r="D27" s="76"/>
      <c r="E27" s="76"/>
      <c r="F27" s="296" t="s">
        <v>456</v>
      </c>
      <c r="G27" s="289"/>
      <c r="H27" s="290">
        <v>1875</v>
      </c>
      <c r="I27" s="290">
        <v>5764</v>
      </c>
      <c r="J27" s="290">
        <v>1867</v>
      </c>
      <c r="K27" s="290">
        <v>5461</v>
      </c>
      <c r="L27" s="290">
        <v>349</v>
      </c>
      <c r="M27" s="290">
        <v>528</v>
      </c>
      <c r="N27" s="114">
        <v>406</v>
      </c>
      <c r="O27" s="114">
        <v>307</v>
      </c>
      <c r="P27" s="114">
        <v>134</v>
      </c>
      <c r="Q27" s="114">
        <v>91</v>
      </c>
      <c r="R27" s="114">
        <v>52</v>
      </c>
      <c r="S27" s="114">
        <v>8</v>
      </c>
      <c r="T27" s="291">
        <v>303</v>
      </c>
      <c r="U27" s="284"/>
      <c r="V27" s="292"/>
      <c r="W27" s="292"/>
      <c r="X27" s="296" t="s">
        <v>456</v>
      </c>
      <c r="Y27" s="295"/>
      <c r="Z27" s="658"/>
    </row>
    <row r="28" spans="2:26" s="79" customFormat="1" ht="11.45" customHeight="1">
      <c r="B28" s="658"/>
      <c r="C28" s="76"/>
      <c r="D28" s="76"/>
      <c r="E28" s="76"/>
      <c r="F28" s="296" t="s">
        <v>457</v>
      </c>
      <c r="G28" s="289"/>
      <c r="H28" s="290">
        <v>609</v>
      </c>
      <c r="I28" s="290">
        <v>1885</v>
      </c>
      <c r="J28" s="290">
        <v>609</v>
      </c>
      <c r="K28" s="290">
        <v>1885</v>
      </c>
      <c r="L28" s="290">
        <v>102</v>
      </c>
      <c r="M28" s="290">
        <v>169</v>
      </c>
      <c r="N28" s="114">
        <v>123</v>
      </c>
      <c r="O28" s="114">
        <v>95</v>
      </c>
      <c r="P28" s="114">
        <v>64</v>
      </c>
      <c r="Q28" s="114">
        <v>29</v>
      </c>
      <c r="R28" s="114">
        <v>27</v>
      </c>
      <c r="S28" s="114" t="s">
        <v>93</v>
      </c>
      <c r="T28" s="291" t="s">
        <v>93</v>
      </c>
      <c r="U28" s="284"/>
      <c r="V28" s="292"/>
      <c r="W28" s="292"/>
      <c r="X28" s="296" t="s">
        <v>457</v>
      </c>
      <c r="Y28" s="295"/>
      <c r="Z28" s="658"/>
    </row>
    <row r="29" spans="2:26" s="79" customFormat="1" ht="11.45" customHeight="1">
      <c r="B29" s="658"/>
      <c r="C29" s="76"/>
      <c r="D29" s="76"/>
      <c r="E29" s="76"/>
      <c r="F29" s="296" t="s">
        <v>458</v>
      </c>
      <c r="G29" s="289"/>
      <c r="H29" s="290">
        <v>800</v>
      </c>
      <c r="I29" s="290">
        <v>2675</v>
      </c>
      <c r="J29" s="290">
        <v>797</v>
      </c>
      <c r="K29" s="290">
        <v>2575</v>
      </c>
      <c r="L29" s="290">
        <v>143</v>
      </c>
      <c r="M29" s="290">
        <v>201</v>
      </c>
      <c r="N29" s="114">
        <v>151</v>
      </c>
      <c r="O29" s="114">
        <v>114</v>
      </c>
      <c r="P29" s="114">
        <v>86</v>
      </c>
      <c r="Q29" s="114">
        <v>55</v>
      </c>
      <c r="R29" s="114">
        <v>47</v>
      </c>
      <c r="S29" s="114">
        <v>3</v>
      </c>
      <c r="T29" s="291">
        <v>100</v>
      </c>
      <c r="U29" s="284"/>
      <c r="V29" s="292"/>
      <c r="W29" s="292"/>
      <c r="X29" s="296" t="s">
        <v>458</v>
      </c>
      <c r="Y29" s="295"/>
      <c r="Z29" s="658"/>
    </row>
    <row r="30" spans="2:26" s="79" customFormat="1" ht="11.45" customHeight="1">
      <c r="B30" s="658"/>
      <c r="C30" s="76"/>
      <c r="D30" s="76"/>
      <c r="E30" s="76"/>
      <c r="F30" s="296" t="s">
        <v>459</v>
      </c>
      <c r="G30" s="289"/>
      <c r="H30" s="290">
        <v>947</v>
      </c>
      <c r="I30" s="290">
        <v>3548</v>
      </c>
      <c r="J30" s="290">
        <v>935</v>
      </c>
      <c r="K30" s="290">
        <v>3140</v>
      </c>
      <c r="L30" s="290">
        <v>149</v>
      </c>
      <c r="M30" s="290">
        <v>227</v>
      </c>
      <c r="N30" s="114">
        <v>174</v>
      </c>
      <c r="O30" s="114">
        <v>147</v>
      </c>
      <c r="P30" s="114">
        <v>97</v>
      </c>
      <c r="Q30" s="114">
        <v>75</v>
      </c>
      <c r="R30" s="114">
        <v>66</v>
      </c>
      <c r="S30" s="114">
        <v>12</v>
      </c>
      <c r="T30" s="291">
        <v>408</v>
      </c>
      <c r="U30" s="284"/>
      <c r="V30" s="292"/>
      <c r="W30" s="292"/>
      <c r="X30" s="296" t="s">
        <v>459</v>
      </c>
      <c r="Y30" s="295"/>
      <c r="Z30" s="658"/>
    </row>
    <row r="31" spans="2:26" s="79" customFormat="1" ht="11.45" customHeight="1">
      <c r="B31" s="658"/>
      <c r="C31" s="76"/>
      <c r="D31" s="76"/>
      <c r="E31" s="76"/>
      <c r="F31" s="296" t="s">
        <v>460</v>
      </c>
      <c r="G31" s="289"/>
      <c r="H31" s="290">
        <v>1129</v>
      </c>
      <c r="I31" s="290">
        <v>3854</v>
      </c>
      <c r="J31" s="290">
        <v>1126</v>
      </c>
      <c r="K31" s="290">
        <v>3752</v>
      </c>
      <c r="L31" s="290">
        <v>171</v>
      </c>
      <c r="M31" s="290">
        <v>266</v>
      </c>
      <c r="N31" s="114">
        <v>243</v>
      </c>
      <c r="O31" s="114">
        <v>177</v>
      </c>
      <c r="P31" s="114">
        <v>106</v>
      </c>
      <c r="Q31" s="114">
        <v>91</v>
      </c>
      <c r="R31" s="114">
        <v>72</v>
      </c>
      <c r="S31" s="114">
        <v>3</v>
      </c>
      <c r="T31" s="291">
        <v>102</v>
      </c>
      <c r="U31" s="284"/>
      <c r="V31" s="292"/>
      <c r="W31" s="292"/>
      <c r="X31" s="296" t="s">
        <v>460</v>
      </c>
      <c r="Y31" s="295"/>
      <c r="Z31" s="658"/>
    </row>
    <row r="32" spans="2:26" s="79" customFormat="1" ht="11.45" customHeight="1">
      <c r="B32" s="658"/>
      <c r="C32" s="76"/>
      <c r="D32" s="76"/>
      <c r="E32" s="76"/>
      <c r="F32" s="296" t="s">
        <v>461</v>
      </c>
      <c r="G32" s="289"/>
      <c r="H32" s="290">
        <v>1181</v>
      </c>
      <c r="I32" s="290">
        <v>3955</v>
      </c>
      <c r="J32" s="290">
        <v>1178</v>
      </c>
      <c r="K32" s="290">
        <v>3841</v>
      </c>
      <c r="L32" s="290">
        <v>206</v>
      </c>
      <c r="M32" s="290">
        <v>289</v>
      </c>
      <c r="N32" s="114">
        <v>225</v>
      </c>
      <c r="O32" s="114">
        <v>173</v>
      </c>
      <c r="P32" s="114">
        <v>116</v>
      </c>
      <c r="Q32" s="114">
        <v>105</v>
      </c>
      <c r="R32" s="114">
        <v>64</v>
      </c>
      <c r="S32" s="114">
        <v>3</v>
      </c>
      <c r="T32" s="291">
        <v>114</v>
      </c>
      <c r="U32" s="284"/>
      <c r="V32" s="292"/>
      <c r="W32" s="292"/>
      <c r="X32" s="296" t="s">
        <v>461</v>
      </c>
      <c r="Y32" s="295"/>
      <c r="Z32" s="658"/>
    </row>
    <row r="33" spans="2:26" s="79" customFormat="1" ht="11.45" customHeight="1">
      <c r="B33" s="658"/>
      <c r="C33" s="76"/>
      <c r="D33" s="76"/>
      <c r="E33" s="76"/>
      <c r="F33" s="296" t="s">
        <v>462</v>
      </c>
      <c r="G33" s="289"/>
      <c r="H33" s="290">
        <v>1335</v>
      </c>
      <c r="I33" s="290">
        <v>4329</v>
      </c>
      <c r="J33" s="290">
        <v>1327</v>
      </c>
      <c r="K33" s="290">
        <v>4181</v>
      </c>
      <c r="L33" s="290">
        <v>231</v>
      </c>
      <c r="M33" s="290">
        <v>336</v>
      </c>
      <c r="N33" s="114">
        <v>259</v>
      </c>
      <c r="O33" s="114">
        <v>226</v>
      </c>
      <c r="P33" s="114">
        <v>138</v>
      </c>
      <c r="Q33" s="114">
        <v>75</v>
      </c>
      <c r="R33" s="114">
        <v>62</v>
      </c>
      <c r="S33" s="114">
        <v>8</v>
      </c>
      <c r="T33" s="291">
        <v>148</v>
      </c>
      <c r="U33" s="284"/>
      <c r="V33" s="292"/>
      <c r="W33" s="292"/>
      <c r="X33" s="296" t="s">
        <v>462</v>
      </c>
      <c r="Y33" s="295"/>
      <c r="Z33" s="658"/>
    </row>
    <row r="34" spans="2:26" s="79" customFormat="1" ht="6" customHeight="1">
      <c r="B34" s="186"/>
      <c r="C34" s="76"/>
      <c r="D34" s="76"/>
      <c r="E34" s="76"/>
      <c r="F34" s="295"/>
      <c r="G34" s="289"/>
      <c r="H34" s="290"/>
      <c r="I34" s="290"/>
      <c r="J34" s="290"/>
      <c r="K34" s="290"/>
      <c r="L34" s="290"/>
      <c r="M34" s="290"/>
      <c r="N34" s="114"/>
      <c r="O34" s="114"/>
      <c r="P34" s="114"/>
      <c r="Q34" s="114"/>
      <c r="R34" s="114"/>
      <c r="S34" s="114"/>
      <c r="T34" s="291"/>
      <c r="U34" s="284"/>
      <c r="V34" s="292"/>
      <c r="W34" s="292"/>
      <c r="X34" s="296"/>
      <c r="Y34" s="295"/>
      <c r="Z34" s="186"/>
    </row>
    <row r="35" spans="2:26" s="79" customFormat="1" ht="11.45" customHeight="1">
      <c r="B35" s="186"/>
      <c r="C35" s="76"/>
      <c r="D35" s="659" t="s">
        <v>463</v>
      </c>
      <c r="E35" s="663"/>
      <c r="F35" s="663"/>
      <c r="G35" s="463"/>
      <c r="H35" s="459">
        <v>3294</v>
      </c>
      <c r="I35" s="459">
        <v>10780</v>
      </c>
      <c r="J35" s="459">
        <v>3269</v>
      </c>
      <c r="K35" s="459">
        <v>10152</v>
      </c>
      <c r="L35" s="459">
        <v>554</v>
      </c>
      <c r="M35" s="459">
        <v>876</v>
      </c>
      <c r="N35" s="440">
        <v>645</v>
      </c>
      <c r="O35" s="440">
        <v>569</v>
      </c>
      <c r="P35" s="440">
        <v>302</v>
      </c>
      <c r="Q35" s="440">
        <v>192</v>
      </c>
      <c r="R35" s="440">
        <v>131</v>
      </c>
      <c r="S35" s="440">
        <v>25</v>
      </c>
      <c r="T35" s="460">
        <v>628</v>
      </c>
      <c r="U35" s="461"/>
      <c r="V35" s="659" t="s">
        <v>463</v>
      </c>
      <c r="W35" s="663"/>
      <c r="X35" s="663"/>
      <c r="Y35" s="285"/>
      <c r="Z35" s="186"/>
    </row>
    <row r="36" spans="2:26" s="79" customFormat="1" ht="6" customHeight="1">
      <c r="B36" s="186"/>
      <c r="C36" s="76"/>
      <c r="D36" s="297"/>
      <c r="E36" s="297"/>
      <c r="F36" s="298"/>
      <c r="G36" s="289"/>
      <c r="H36" s="290"/>
      <c r="I36" s="290"/>
      <c r="J36" s="290"/>
      <c r="K36" s="290"/>
      <c r="L36" s="290"/>
      <c r="M36" s="290"/>
      <c r="N36" s="114"/>
      <c r="O36" s="114"/>
      <c r="P36" s="114"/>
      <c r="Q36" s="114"/>
      <c r="R36" s="114"/>
      <c r="S36" s="114"/>
      <c r="T36" s="291"/>
      <c r="U36" s="284"/>
      <c r="V36" s="287"/>
      <c r="W36" s="287"/>
      <c r="X36" s="299"/>
      <c r="Y36" s="295"/>
      <c r="Z36" s="186"/>
    </row>
    <row r="37" spans="2:26" s="79" customFormat="1" ht="11.45" customHeight="1">
      <c r="B37" s="186"/>
      <c r="C37" s="76"/>
      <c r="D37" s="659" t="s">
        <v>464</v>
      </c>
      <c r="E37" s="663"/>
      <c r="F37" s="663"/>
      <c r="G37" s="463"/>
      <c r="H37" s="459">
        <v>973</v>
      </c>
      <c r="I37" s="459">
        <v>3288</v>
      </c>
      <c r="J37" s="459">
        <v>970</v>
      </c>
      <c r="K37" s="459">
        <v>3185</v>
      </c>
      <c r="L37" s="459">
        <v>174</v>
      </c>
      <c r="M37" s="459">
        <v>228</v>
      </c>
      <c r="N37" s="440">
        <v>173</v>
      </c>
      <c r="O37" s="440">
        <v>158</v>
      </c>
      <c r="P37" s="440">
        <v>108</v>
      </c>
      <c r="Q37" s="440">
        <v>73</v>
      </c>
      <c r="R37" s="440">
        <v>56</v>
      </c>
      <c r="S37" s="440">
        <v>3</v>
      </c>
      <c r="T37" s="460">
        <v>103</v>
      </c>
      <c r="U37" s="461"/>
      <c r="V37" s="659" t="s">
        <v>464</v>
      </c>
      <c r="W37" s="663"/>
      <c r="X37" s="663"/>
      <c r="Y37" s="285"/>
      <c r="Z37" s="186"/>
    </row>
    <row r="38" spans="2:26" s="79" customFormat="1" ht="11.45" customHeight="1">
      <c r="B38" s="186"/>
      <c r="F38" s="300"/>
      <c r="G38" s="289"/>
      <c r="H38" s="290"/>
      <c r="I38" s="290"/>
      <c r="J38" s="290"/>
      <c r="K38" s="290"/>
      <c r="L38" s="290"/>
      <c r="M38" s="290"/>
      <c r="N38" s="114"/>
      <c r="O38" s="114"/>
      <c r="P38" s="114"/>
      <c r="Q38" s="114"/>
      <c r="R38" s="114"/>
      <c r="S38" s="114"/>
      <c r="T38" s="291"/>
      <c r="U38" s="300"/>
      <c r="V38" s="301"/>
      <c r="W38" s="301"/>
      <c r="X38" s="302"/>
      <c r="Y38" s="300"/>
      <c r="Z38" s="186"/>
    </row>
    <row r="39" spans="2:26" s="79" customFormat="1" ht="11.45" customHeight="1">
      <c r="B39" s="657" t="s">
        <v>465</v>
      </c>
      <c r="D39" s="659" t="s">
        <v>57</v>
      </c>
      <c r="E39" s="660"/>
      <c r="F39" s="660"/>
      <c r="G39" s="463"/>
      <c r="H39" s="464" t="s">
        <v>466</v>
      </c>
      <c r="I39" s="464" t="s">
        <v>466</v>
      </c>
      <c r="J39" s="465">
        <f>+J7/$H7*100</f>
        <v>99.66409939284911</v>
      </c>
      <c r="K39" s="465">
        <f>+K7/$I7*100</f>
        <v>96.280388476475537</v>
      </c>
      <c r="L39" s="465">
        <f>+L7/$H7*100</f>
        <v>34.509219698673263</v>
      </c>
      <c r="M39" s="465">
        <f t="shared" ref="M39:R45" si="0">+M7/$H7*100</f>
        <v>26.67528671014167</v>
      </c>
      <c r="N39" s="465">
        <f t="shared" si="0"/>
        <v>17.265853384304027</v>
      </c>
      <c r="O39" s="465">
        <f t="shared" si="0"/>
        <v>11.937823251630313</v>
      </c>
      <c r="P39" s="465">
        <f t="shared" si="0"/>
        <v>5.1664043175174275</v>
      </c>
      <c r="Q39" s="465">
        <f t="shared" si="0"/>
        <v>2.5958511355970315</v>
      </c>
      <c r="R39" s="465">
        <f t="shared" si="0"/>
        <v>1.5136608949853834</v>
      </c>
      <c r="S39" s="465">
        <f>+S7/$J7*100</f>
        <v>0.3370327020433489</v>
      </c>
      <c r="T39" s="466">
        <f>+T7/$I7*100</f>
        <v>3.7196115235244713</v>
      </c>
      <c r="U39" s="467"/>
      <c r="V39" s="659" t="s">
        <v>57</v>
      </c>
      <c r="W39" s="660"/>
      <c r="X39" s="660"/>
      <c r="Y39" s="285"/>
      <c r="Z39" s="657" t="s">
        <v>465</v>
      </c>
    </row>
    <row r="40" spans="2:26" s="79" customFormat="1" ht="6" customHeight="1">
      <c r="B40" s="658"/>
      <c r="D40" s="280"/>
      <c r="E40" s="280"/>
      <c r="F40" s="286"/>
      <c r="G40" s="289"/>
      <c r="H40" s="303"/>
      <c r="I40" s="303"/>
      <c r="J40" s="304"/>
      <c r="K40" s="304"/>
      <c r="L40" s="304"/>
      <c r="M40" s="304"/>
      <c r="N40" s="303"/>
      <c r="O40" s="303"/>
      <c r="P40" s="303"/>
      <c r="Q40" s="303"/>
      <c r="R40" s="303"/>
      <c r="S40" s="303"/>
      <c r="T40" s="305"/>
      <c r="U40" s="306"/>
      <c r="V40" s="287"/>
      <c r="W40" s="287"/>
      <c r="X40" s="288"/>
      <c r="Y40" s="307"/>
      <c r="Z40" s="658"/>
    </row>
    <row r="41" spans="2:26" s="79" customFormat="1" ht="11.45" customHeight="1">
      <c r="B41" s="658"/>
      <c r="D41" s="659" t="s">
        <v>54</v>
      </c>
      <c r="E41" s="660"/>
      <c r="F41" s="660"/>
      <c r="G41" s="463"/>
      <c r="H41" s="464" t="s">
        <v>466</v>
      </c>
      <c r="I41" s="464" t="s">
        <v>466</v>
      </c>
      <c r="J41" s="465">
        <f>+J9/$H9*100</f>
        <v>99.68453315392091</v>
      </c>
      <c r="K41" s="465">
        <f>+K9/$I9*100</f>
        <v>96.407559552597917</v>
      </c>
      <c r="L41" s="465">
        <f>+L9/$H9*100</f>
        <v>35.622336846826641</v>
      </c>
      <c r="M41" s="465">
        <f t="shared" si="0"/>
        <v>26.726470808103457</v>
      </c>
      <c r="N41" s="464">
        <f t="shared" si="0"/>
        <v>17.144352246393062</v>
      </c>
      <c r="O41" s="464">
        <f t="shared" si="0"/>
        <v>11.612469163489573</v>
      </c>
      <c r="P41" s="464">
        <f t="shared" si="0"/>
        <v>4.8830081483142713</v>
      </c>
      <c r="Q41" s="464">
        <f t="shared" si="0"/>
        <v>2.3652537938252225</v>
      </c>
      <c r="R41" s="464">
        <f t="shared" si="0"/>
        <v>1.3306421469686776</v>
      </c>
      <c r="S41" s="464">
        <f>+S9/$J9*100</f>
        <v>0.31646518882922881</v>
      </c>
      <c r="T41" s="466">
        <f>+T9/$I9*100</f>
        <v>3.5924404474020926</v>
      </c>
      <c r="U41" s="467"/>
      <c r="V41" s="659" t="s">
        <v>54</v>
      </c>
      <c r="W41" s="660"/>
      <c r="X41" s="660"/>
      <c r="Y41" s="285"/>
      <c r="Z41" s="658"/>
    </row>
    <row r="42" spans="2:26" s="79" customFormat="1" ht="6" customHeight="1">
      <c r="B42" s="658"/>
      <c r="D42" s="76"/>
      <c r="E42" s="76"/>
      <c r="F42" s="272"/>
      <c r="G42" s="289"/>
      <c r="H42" s="115"/>
      <c r="I42" s="115"/>
      <c r="J42" s="304"/>
      <c r="K42" s="304"/>
      <c r="L42" s="304"/>
      <c r="M42" s="304"/>
      <c r="N42" s="303"/>
      <c r="O42" s="303"/>
      <c r="P42" s="303"/>
      <c r="Q42" s="303"/>
      <c r="R42" s="303"/>
      <c r="S42" s="303"/>
      <c r="T42" s="305"/>
      <c r="U42" s="306"/>
      <c r="V42" s="292"/>
      <c r="W42" s="292"/>
      <c r="X42" s="293"/>
      <c r="Y42" s="300"/>
      <c r="Z42" s="658"/>
    </row>
    <row r="43" spans="2:26" s="79" customFormat="1" ht="11.45" customHeight="1">
      <c r="B43" s="658"/>
      <c r="D43" s="76"/>
      <c r="E43" s="661" t="s">
        <v>442</v>
      </c>
      <c r="F43" s="662"/>
      <c r="G43" s="463"/>
      <c r="H43" s="464" t="s">
        <v>466</v>
      </c>
      <c r="I43" s="464" t="s">
        <v>466</v>
      </c>
      <c r="J43" s="465">
        <f>+J11/$H11*100</f>
        <v>99.738622386223867</v>
      </c>
      <c r="K43" s="465">
        <f>+K11/$I11*100</f>
        <v>97.548217141781919</v>
      </c>
      <c r="L43" s="465">
        <f>+L11/$H11*100</f>
        <v>47.751383763837637</v>
      </c>
      <c r="M43" s="465">
        <f t="shared" si="0"/>
        <v>24.753997539975401</v>
      </c>
      <c r="N43" s="464">
        <f t="shared" si="0"/>
        <v>13.849169741697418</v>
      </c>
      <c r="O43" s="464">
        <f t="shared" si="0"/>
        <v>8.7215559655596557</v>
      </c>
      <c r="P43" s="464">
        <f t="shared" si="0"/>
        <v>3.0250615006150063</v>
      </c>
      <c r="Q43" s="464">
        <f t="shared" si="0"/>
        <v>1.1915744157441575</v>
      </c>
      <c r="R43" s="464">
        <f t="shared" si="0"/>
        <v>0.44587945879458796</v>
      </c>
      <c r="S43" s="464">
        <f>+S11/$J11*100</f>
        <v>0.26206258671188531</v>
      </c>
      <c r="T43" s="466">
        <f>+T11/$I11*100</f>
        <v>2.4517828582180825</v>
      </c>
      <c r="U43" s="467"/>
      <c r="V43" s="462"/>
      <c r="W43" s="661" t="s">
        <v>442</v>
      </c>
      <c r="X43" s="662"/>
      <c r="Y43" s="288"/>
      <c r="Z43" s="658"/>
    </row>
    <row r="44" spans="2:26" s="79" customFormat="1" ht="6" customHeight="1">
      <c r="B44" s="658"/>
      <c r="D44" s="76"/>
      <c r="E44" s="76"/>
      <c r="F44" s="272"/>
      <c r="G44" s="289"/>
      <c r="H44" s="115"/>
      <c r="I44" s="115"/>
      <c r="J44" s="304"/>
      <c r="K44" s="304"/>
      <c r="L44" s="304"/>
      <c r="M44" s="304"/>
      <c r="N44" s="303"/>
      <c r="O44" s="303"/>
      <c r="P44" s="303"/>
      <c r="Q44" s="303"/>
      <c r="R44" s="303"/>
      <c r="S44" s="303"/>
      <c r="T44" s="305"/>
      <c r="U44" s="306"/>
      <c r="V44" s="292"/>
      <c r="W44" s="292"/>
      <c r="X44" s="293"/>
      <c r="Y44" s="272"/>
      <c r="Z44" s="658"/>
    </row>
    <row r="45" spans="2:26" s="79" customFormat="1" ht="11.45" customHeight="1">
      <c r="B45" s="658"/>
      <c r="D45" s="76"/>
      <c r="E45" s="661" t="s">
        <v>443</v>
      </c>
      <c r="F45" s="662"/>
      <c r="G45" s="463"/>
      <c r="H45" s="464" t="s">
        <v>466</v>
      </c>
      <c r="I45" s="464" t="s">
        <v>466</v>
      </c>
      <c r="J45" s="465">
        <f>+J13/$H13*100</f>
        <v>99.765714966445614</v>
      </c>
      <c r="K45" s="465">
        <f>+K13/$I13*100</f>
        <v>96.934394035216187</v>
      </c>
      <c r="L45" s="465">
        <f>+L13/$H13*100</f>
        <v>34.066632251915976</v>
      </c>
      <c r="M45" s="465">
        <f t="shared" si="0"/>
        <v>28.598657824723027</v>
      </c>
      <c r="N45" s="464">
        <f t="shared" si="0"/>
        <v>18.222610491204382</v>
      </c>
      <c r="O45" s="464">
        <f t="shared" si="0"/>
        <v>12.170908946511535</v>
      </c>
      <c r="P45" s="464">
        <f t="shared" si="0"/>
        <v>4.4236191081284995</v>
      </c>
      <c r="Q45" s="464">
        <f t="shared" si="0"/>
        <v>1.6042568399316999</v>
      </c>
      <c r="R45" s="464">
        <f t="shared" si="0"/>
        <v>0.67902950403049678</v>
      </c>
      <c r="S45" s="464">
        <f>+S13/$J13*100</f>
        <v>0.23483521732208246</v>
      </c>
      <c r="T45" s="466">
        <f>+T13/$I13*100</f>
        <v>3.0656059647838099</v>
      </c>
      <c r="U45" s="467"/>
      <c r="V45" s="462"/>
      <c r="W45" s="661" t="s">
        <v>443</v>
      </c>
      <c r="X45" s="662"/>
      <c r="Y45" s="288"/>
      <c r="Z45" s="658"/>
    </row>
    <row r="46" spans="2:26" s="79" customFormat="1" ht="11.45" customHeight="1">
      <c r="B46" s="658"/>
      <c r="D46" s="76"/>
      <c r="E46" s="76"/>
      <c r="F46" s="294" t="s">
        <v>444</v>
      </c>
      <c r="G46" s="289"/>
      <c r="H46" s="115" t="s">
        <v>466</v>
      </c>
      <c r="I46" s="115" t="s">
        <v>466</v>
      </c>
      <c r="J46" s="308">
        <f t="shared" ref="J46:J51" si="1">+J14/$H14*100</f>
        <v>99.737149532710276</v>
      </c>
      <c r="K46" s="308">
        <f t="shared" ref="K46:K51" si="2">+K14/$I14*100</f>
        <v>95.042048449855656</v>
      </c>
      <c r="L46" s="308">
        <f t="shared" ref="L46:R46" si="3">+L14/$H14*100</f>
        <v>37.383177570093459</v>
      </c>
      <c r="M46" s="308">
        <f t="shared" si="3"/>
        <v>30.227803738317753</v>
      </c>
      <c r="N46" s="115">
        <f t="shared" si="3"/>
        <v>16.267523364485982</v>
      </c>
      <c r="O46" s="115">
        <f t="shared" si="3"/>
        <v>8.7908878504672892</v>
      </c>
      <c r="P46" s="115">
        <f t="shared" si="3"/>
        <v>4.2056074766355138</v>
      </c>
      <c r="Q46" s="115">
        <f t="shared" si="3"/>
        <v>2.0735981308411215</v>
      </c>
      <c r="R46" s="115">
        <f t="shared" si="3"/>
        <v>0.78855140186915884</v>
      </c>
      <c r="S46" s="115">
        <f t="shared" ref="S46:S51" si="4">+S14/$J14*100</f>
        <v>0.26354319180087848</v>
      </c>
      <c r="T46" s="196">
        <f t="shared" ref="T46:T51" si="5">+T14/$I14*100</f>
        <v>4.9579515501443456</v>
      </c>
      <c r="U46" s="306"/>
      <c r="V46" s="292"/>
      <c r="W46" s="292"/>
      <c r="X46" s="294" t="s">
        <v>444</v>
      </c>
      <c r="Y46" s="295"/>
      <c r="Z46" s="658"/>
    </row>
    <row r="47" spans="2:26" s="79" customFormat="1" ht="11.45" customHeight="1">
      <c r="B47" s="658"/>
      <c r="D47" s="76"/>
      <c r="E47" s="76"/>
      <c r="F47" s="294" t="s">
        <v>445</v>
      </c>
      <c r="G47" s="289"/>
      <c r="H47" s="115" t="s">
        <v>466</v>
      </c>
      <c r="I47" s="115" t="s">
        <v>466</v>
      </c>
      <c r="J47" s="308">
        <f t="shared" si="1"/>
        <v>100</v>
      </c>
      <c r="K47" s="308">
        <f t="shared" si="2"/>
        <v>100</v>
      </c>
      <c r="L47" s="308">
        <f t="shared" ref="L47:R47" si="6">+L15/$H15*100</f>
        <v>19.57473420888055</v>
      </c>
      <c r="M47" s="308">
        <f t="shared" si="6"/>
        <v>33.771106941838646</v>
      </c>
      <c r="N47" s="115">
        <f t="shared" si="6"/>
        <v>23.639774859287055</v>
      </c>
      <c r="O47" s="115">
        <f t="shared" si="6"/>
        <v>15.8223889931207</v>
      </c>
      <c r="P47" s="115">
        <f t="shared" si="6"/>
        <v>4.5653533458411504</v>
      </c>
      <c r="Q47" s="115">
        <f t="shared" si="6"/>
        <v>2.0012507817385865</v>
      </c>
      <c r="R47" s="115">
        <f t="shared" si="6"/>
        <v>0.62539086929330834</v>
      </c>
      <c r="S47" s="115" t="s">
        <v>610</v>
      </c>
      <c r="T47" s="196" t="s">
        <v>610</v>
      </c>
      <c r="U47" s="306"/>
      <c r="V47" s="292"/>
      <c r="W47" s="292"/>
      <c r="X47" s="294" t="s">
        <v>445</v>
      </c>
      <c r="Y47" s="295"/>
      <c r="Z47" s="658"/>
    </row>
    <row r="48" spans="2:26" s="79" customFormat="1" ht="11.45" customHeight="1">
      <c r="B48" s="658"/>
      <c r="D48" s="76"/>
      <c r="E48" s="76"/>
      <c r="F48" s="294" t="s">
        <v>446</v>
      </c>
      <c r="G48" s="289"/>
      <c r="H48" s="115" t="s">
        <v>466</v>
      </c>
      <c r="I48" s="115" t="s">
        <v>466</v>
      </c>
      <c r="J48" s="308">
        <f t="shared" si="1"/>
        <v>99.815583218072845</v>
      </c>
      <c r="K48" s="308">
        <f t="shared" si="2"/>
        <v>98.340080971659916</v>
      </c>
      <c r="L48" s="308">
        <f t="shared" ref="L48:R48" si="7">+L16/$H16*100</f>
        <v>38.16274781005071</v>
      </c>
      <c r="M48" s="308">
        <f t="shared" si="7"/>
        <v>26.071922544951594</v>
      </c>
      <c r="N48" s="115">
        <f t="shared" si="7"/>
        <v>17.461964038727523</v>
      </c>
      <c r="O48" s="115">
        <f t="shared" si="7"/>
        <v>11.998616874135546</v>
      </c>
      <c r="P48" s="115">
        <f t="shared" si="7"/>
        <v>4.1724296911018897</v>
      </c>
      <c r="Q48" s="115">
        <f t="shared" si="7"/>
        <v>1.3370216689718764</v>
      </c>
      <c r="R48" s="115">
        <f t="shared" si="7"/>
        <v>0.61088059013370222</v>
      </c>
      <c r="S48" s="115">
        <f t="shared" si="4"/>
        <v>0.18475750577367206</v>
      </c>
      <c r="T48" s="196">
        <f t="shared" si="5"/>
        <v>1.6599190283400809</v>
      </c>
      <c r="U48" s="306"/>
      <c r="V48" s="292"/>
      <c r="W48" s="292"/>
      <c r="X48" s="294" t="s">
        <v>446</v>
      </c>
      <c r="Y48" s="295"/>
      <c r="Z48" s="658"/>
    </row>
    <row r="49" spans="2:26" s="79" customFormat="1" ht="11.45" customHeight="1">
      <c r="B49" s="658"/>
      <c r="D49" s="76"/>
      <c r="E49" s="76"/>
      <c r="F49" s="294" t="s">
        <v>447</v>
      </c>
      <c r="G49" s="289"/>
      <c r="H49" s="115" t="s">
        <v>466</v>
      </c>
      <c r="I49" s="115" t="s">
        <v>466</v>
      </c>
      <c r="J49" s="308">
        <f t="shared" si="1"/>
        <v>99.746550267530282</v>
      </c>
      <c r="K49" s="308">
        <f t="shared" si="2"/>
        <v>95.417655827306362</v>
      </c>
      <c r="L49" s="308">
        <f t="shared" ref="L49:R49" si="8">+L17/$H17*100</f>
        <v>29.005913827090961</v>
      </c>
      <c r="M49" s="308">
        <f t="shared" si="8"/>
        <v>29.822585187271187</v>
      </c>
      <c r="N49" s="115">
        <f t="shared" si="8"/>
        <v>19.557871022247252</v>
      </c>
      <c r="O49" s="115">
        <f t="shared" si="8"/>
        <v>13.996057448606026</v>
      </c>
      <c r="P49" s="115">
        <f t="shared" si="8"/>
        <v>4.9281892424669103</v>
      </c>
      <c r="Q49" s="115">
        <f t="shared" si="8"/>
        <v>1.7600675865953253</v>
      </c>
      <c r="R49" s="115">
        <f t="shared" si="8"/>
        <v>0.6758659532526049</v>
      </c>
      <c r="S49" s="115">
        <f t="shared" si="4"/>
        <v>0.25409373235460192</v>
      </c>
      <c r="T49" s="196">
        <f t="shared" si="5"/>
        <v>4.5823441726936451</v>
      </c>
      <c r="U49" s="306"/>
      <c r="V49" s="292"/>
      <c r="W49" s="292"/>
      <c r="X49" s="294" t="s">
        <v>447</v>
      </c>
      <c r="Y49" s="295"/>
      <c r="Z49" s="658"/>
    </row>
    <row r="50" spans="2:26" s="79" customFormat="1" ht="11.45" customHeight="1">
      <c r="B50" s="658"/>
      <c r="D50" s="76"/>
      <c r="E50" s="76"/>
      <c r="F50" s="294" t="s">
        <v>448</v>
      </c>
      <c r="G50" s="289"/>
      <c r="H50" s="115" t="s">
        <v>466</v>
      </c>
      <c r="I50" s="115" t="s">
        <v>466</v>
      </c>
      <c r="J50" s="308">
        <f t="shared" si="1"/>
        <v>99.627020306672193</v>
      </c>
      <c r="K50" s="308">
        <f t="shared" si="2"/>
        <v>97.067806963958461</v>
      </c>
      <c r="L50" s="308">
        <f t="shared" ref="L50:R50" si="9">+L18/$H18*100</f>
        <v>47.990053874844591</v>
      </c>
      <c r="M50" s="308">
        <f t="shared" si="9"/>
        <v>25.321176958143386</v>
      </c>
      <c r="N50" s="115">
        <f t="shared" si="9"/>
        <v>12.888520513883133</v>
      </c>
      <c r="O50" s="115">
        <f t="shared" si="9"/>
        <v>8.6199751346871114</v>
      </c>
      <c r="P50" s="115">
        <f t="shared" si="9"/>
        <v>3.6469125569830085</v>
      </c>
      <c r="Q50" s="115">
        <f t="shared" si="9"/>
        <v>0.82884376295068385</v>
      </c>
      <c r="R50" s="115">
        <f t="shared" si="9"/>
        <v>0.33153750518027353</v>
      </c>
      <c r="S50" s="115">
        <f t="shared" si="4"/>
        <v>0.37437603993344426</v>
      </c>
      <c r="T50" s="196">
        <f t="shared" si="5"/>
        <v>2.9321930360415394</v>
      </c>
      <c r="U50" s="306"/>
      <c r="V50" s="292"/>
      <c r="W50" s="292"/>
      <c r="X50" s="294" t="s">
        <v>448</v>
      </c>
      <c r="Y50" s="295"/>
      <c r="Z50" s="658"/>
    </row>
    <row r="51" spans="2:26" s="79" customFormat="1" ht="11.45" customHeight="1">
      <c r="B51" s="658"/>
      <c r="D51" s="76"/>
      <c r="E51" s="76"/>
      <c r="F51" s="294" t="s">
        <v>449</v>
      </c>
      <c r="G51" s="289"/>
      <c r="H51" s="115" t="s">
        <v>466</v>
      </c>
      <c r="I51" s="115" t="s">
        <v>466</v>
      </c>
      <c r="J51" s="308">
        <f t="shared" si="1"/>
        <v>99.644489588623657</v>
      </c>
      <c r="K51" s="308">
        <f t="shared" si="2"/>
        <v>97.194272445820431</v>
      </c>
      <c r="L51" s="308">
        <f t="shared" ref="L51:R51" si="10">+L19/$H19*100</f>
        <v>23.209751142712037</v>
      </c>
      <c r="M51" s="308">
        <f t="shared" si="10"/>
        <v>32.300660233621123</v>
      </c>
      <c r="N51" s="115">
        <f t="shared" si="10"/>
        <v>22.295581513458611</v>
      </c>
      <c r="O51" s="115">
        <f t="shared" si="10"/>
        <v>13.610970035551039</v>
      </c>
      <c r="P51" s="115">
        <f t="shared" si="10"/>
        <v>4.9263585576434741</v>
      </c>
      <c r="Q51" s="115">
        <f t="shared" si="10"/>
        <v>2.0314880650076179</v>
      </c>
      <c r="R51" s="115">
        <f t="shared" si="10"/>
        <v>1.2696800406297613</v>
      </c>
      <c r="S51" s="115">
        <f t="shared" si="4"/>
        <v>0.3567787971457696</v>
      </c>
      <c r="T51" s="196">
        <f t="shared" si="5"/>
        <v>2.8057275541795668</v>
      </c>
      <c r="U51" s="306"/>
      <c r="V51" s="292"/>
      <c r="W51" s="292"/>
      <c r="X51" s="294" t="s">
        <v>449</v>
      </c>
      <c r="Y51" s="295"/>
      <c r="Z51" s="658"/>
    </row>
    <row r="52" spans="2:26" s="79" customFormat="1" ht="6" customHeight="1">
      <c r="B52" s="658"/>
      <c r="D52" s="76"/>
      <c r="E52" s="76"/>
      <c r="F52" s="272"/>
      <c r="G52" s="289"/>
      <c r="H52" s="115"/>
      <c r="I52" s="115"/>
      <c r="J52" s="304"/>
      <c r="K52" s="304"/>
      <c r="L52" s="304"/>
      <c r="M52" s="304"/>
      <c r="N52" s="303"/>
      <c r="O52" s="303"/>
      <c r="P52" s="303"/>
      <c r="Q52" s="303"/>
      <c r="R52" s="303"/>
      <c r="S52" s="303"/>
      <c r="T52" s="305"/>
      <c r="U52" s="306"/>
      <c r="V52" s="292"/>
      <c r="W52" s="292"/>
      <c r="X52" s="293"/>
      <c r="Y52" s="272"/>
      <c r="Z52" s="658"/>
    </row>
    <row r="53" spans="2:26" s="79" customFormat="1" ht="11.45" customHeight="1">
      <c r="B53" s="658"/>
      <c r="D53" s="76"/>
      <c r="E53" s="661" t="s">
        <v>450</v>
      </c>
      <c r="F53" s="662"/>
      <c r="G53" s="463"/>
      <c r="H53" s="464" t="s">
        <v>466</v>
      </c>
      <c r="I53" s="464" t="s">
        <v>466</v>
      </c>
      <c r="J53" s="465">
        <f>+J21/$H21*100</f>
        <v>99.464490628586006</v>
      </c>
      <c r="K53" s="465">
        <f>+K21/$I21*100</f>
        <v>94.566171775223495</v>
      </c>
      <c r="L53" s="465">
        <f>+L21/$H21*100</f>
        <v>18.003315058013516</v>
      </c>
      <c r="M53" s="465">
        <f t="shared" ref="M53:R53" si="11">+M21/$H21*100</f>
        <v>26.992222363891365</v>
      </c>
      <c r="N53" s="464">
        <f t="shared" si="11"/>
        <v>20.878490373581538</v>
      </c>
      <c r="O53" s="464">
        <f t="shared" si="11"/>
        <v>15.510646436312637</v>
      </c>
      <c r="P53" s="464">
        <f t="shared" si="11"/>
        <v>8.7020272854774952</v>
      </c>
      <c r="Q53" s="464">
        <f t="shared" si="11"/>
        <v>5.5335968379446641</v>
      </c>
      <c r="R53" s="464">
        <f t="shared" si="11"/>
        <v>3.8441922733647842</v>
      </c>
      <c r="S53" s="464">
        <f>+S21/$J21*100</f>
        <v>0.53839251378028463</v>
      </c>
      <c r="T53" s="466">
        <f>+T21/$I21*100</f>
        <v>5.4338282247765006</v>
      </c>
      <c r="U53" s="467"/>
      <c r="V53" s="462"/>
      <c r="W53" s="661" t="s">
        <v>450</v>
      </c>
      <c r="X53" s="662"/>
      <c r="Y53" s="288"/>
      <c r="Z53" s="658"/>
    </row>
    <row r="54" spans="2:26" s="79" customFormat="1" ht="11.45" customHeight="1">
      <c r="B54" s="658"/>
      <c r="D54" s="76"/>
      <c r="E54" s="76"/>
      <c r="F54" s="296" t="s">
        <v>451</v>
      </c>
      <c r="G54" s="289"/>
      <c r="H54" s="115" t="s">
        <v>466</v>
      </c>
      <c r="I54" s="115" t="s">
        <v>466</v>
      </c>
      <c r="J54" s="308">
        <f t="shared" ref="J54:J69" si="12">+J22/$H22*100</f>
        <v>99.500624219725339</v>
      </c>
      <c r="K54" s="308">
        <f t="shared" ref="K54:K69" si="13">+K22/$I22*100</f>
        <v>94.917555771096019</v>
      </c>
      <c r="L54" s="308">
        <f t="shared" ref="L54:R54" si="14">+L22/$H22*100</f>
        <v>17.228464419475657</v>
      </c>
      <c r="M54" s="308">
        <f t="shared" si="14"/>
        <v>25.593008739076158</v>
      </c>
      <c r="N54" s="115">
        <f t="shared" si="14"/>
        <v>22.659176029962545</v>
      </c>
      <c r="O54" s="115">
        <f t="shared" si="14"/>
        <v>15.917602996254681</v>
      </c>
      <c r="P54" s="115">
        <f t="shared" si="14"/>
        <v>8.9887640449438209</v>
      </c>
      <c r="Q54" s="115">
        <f t="shared" si="14"/>
        <v>5.3682896379525591</v>
      </c>
      <c r="R54" s="115">
        <f t="shared" si="14"/>
        <v>3.7453183520599254</v>
      </c>
      <c r="S54" s="115">
        <f t="shared" ref="S54:S69" si="15">+S22/$J22*100</f>
        <v>0.50188205771643657</v>
      </c>
      <c r="T54" s="196">
        <f t="shared" ref="T54:T69" si="16">+T22/$I22*100</f>
        <v>5.0824442289039773</v>
      </c>
      <c r="U54" s="306"/>
      <c r="V54" s="292"/>
      <c r="W54" s="292"/>
      <c r="X54" s="296" t="s">
        <v>451</v>
      </c>
      <c r="Y54" s="295"/>
      <c r="Z54" s="658"/>
    </row>
    <row r="55" spans="2:26" s="79" customFormat="1" ht="11.45" customHeight="1">
      <c r="B55" s="658"/>
      <c r="D55" s="76"/>
      <c r="E55" s="76"/>
      <c r="F55" s="296" t="s">
        <v>452</v>
      </c>
      <c r="G55" s="289"/>
      <c r="H55" s="115" t="s">
        <v>466</v>
      </c>
      <c r="I55" s="115" t="s">
        <v>466</v>
      </c>
      <c r="J55" s="308">
        <f t="shared" si="12"/>
        <v>99.009200283085633</v>
      </c>
      <c r="K55" s="308">
        <f t="shared" si="13"/>
        <v>90.447695035460995</v>
      </c>
      <c r="L55" s="308">
        <f t="shared" ref="L55:R55" si="17">+L23/$H23*100</f>
        <v>18.400566171266806</v>
      </c>
      <c r="M55" s="308">
        <f t="shared" si="17"/>
        <v>26.53927813163482</v>
      </c>
      <c r="N55" s="115">
        <f t="shared" si="17"/>
        <v>21.443736730360936</v>
      </c>
      <c r="O55" s="115">
        <f t="shared" si="17"/>
        <v>18.046709129511676</v>
      </c>
      <c r="P55" s="115">
        <f t="shared" si="17"/>
        <v>9.2002830856334032</v>
      </c>
      <c r="Q55" s="115">
        <f t="shared" si="17"/>
        <v>3.5385704175513095</v>
      </c>
      <c r="R55" s="115">
        <f t="shared" si="17"/>
        <v>1.840056617126681</v>
      </c>
      <c r="S55" s="115">
        <f t="shared" si="15"/>
        <v>1.0007147962830594</v>
      </c>
      <c r="T55" s="196">
        <f t="shared" si="16"/>
        <v>9.5523049645390081</v>
      </c>
      <c r="U55" s="306"/>
      <c r="V55" s="292"/>
      <c r="W55" s="292"/>
      <c r="X55" s="296" t="s">
        <v>452</v>
      </c>
      <c r="Y55" s="295"/>
      <c r="Z55" s="658"/>
    </row>
    <row r="56" spans="2:26" s="79" customFormat="1" ht="11.45" customHeight="1">
      <c r="B56" s="658"/>
      <c r="D56" s="76"/>
      <c r="E56" s="76"/>
      <c r="F56" s="296" t="s">
        <v>453</v>
      </c>
      <c r="G56" s="289"/>
      <c r="H56" s="115" t="s">
        <v>466</v>
      </c>
      <c r="I56" s="115" t="s">
        <v>466</v>
      </c>
      <c r="J56" s="308">
        <f t="shared" si="12"/>
        <v>99.418604651162795</v>
      </c>
      <c r="K56" s="308">
        <f t="shared" si="13"/>
        <v>92.210591133004925</v>
      </c>
      <c r="L56" s="308">
        <f t="shared" ref="L56:R56" si="18">+L24/$H24*100</f>
        <v>19.670542635658915</v>
      </c>
      <c r="M56" s="308">
        <f t="shared" si="18"/>
        <v>28.100775193798448</v>
      </c>
      <c r="N56" s="115">
        <f t="shared" si="18"/>
        <v>20.736434108527131</v>
      </c>
      <c r="O56" s="115">
        <f t="shared" si="18"/>
        <v>15.019379844961239</v>
      </c>
      <c r="P56" s="115">
        <f t="shared" si="18"/>
        <v>8.2364341085271313</v>
      </c>
      <c r="Q56" s="115">
        <f t="shared" si="18"/>
        <v>4.0697674418604652</v>
      </c>
      <c r="R56" s="115">
        <f t="shared" si="18"/>
        <v>3.5852713178294575</v>
      </c>
      <c r="S56" s="115">
        <f t="shared" si="15"/>
        <v>0.58479532163742687</v>
      </c>
      <c r="T56" s="196">
        <f t="shared" si="16"/>
        <v>7.789408866995073</v>
      </c>
      <c r="U56" s="306"/>
      <c r="V56" s="292"/>
      <c r="W56" s="292"/>
      <c r="X56" s="296" t="s">
        <v>453</v>
      </c>
      <c r="Y56" s="295"/>
      <c r="Z56" s="658"/>
    </row>
    <row r="57" spans="2:26" s="79" customFormat="1" ht="11.45" customHeight="1">
      <c r="B57" s="658"/>
      <c r="D57" s="76"/>
      <c r="E57" s="76"/>
      <c r="F57" s="296" t="s">
        <v>454</v>
      </c>
      <c r="G57" s="289"/>
      <c r="H57" s="115" t="s">
        <v>466</v>
      </c>
      <c r="I57" s="115" t="s">
        <v>466</v>
      </c>
      <c r="J57" s="308">
        <f t="shared" si="12"/>
        <v>99.715909090909093</v>
      </c>
      <c r="K57" s="308">
        <f t="shared" si="13"/>
        <v>98.745935903390617</v>
      </c>
      <c r="L57" s="308">
        <f t="shared" ref="L57:R57" si="19">+L25/$H25*100</f>
        <v>18.181818181818183</v>
      </c>
      <c r="M57" s="308">
        <f t="shared" si="19"/>
        <v>24.71590909090909</v>
      </c>
      <c r="N57" s="115">
        <f t="shared" si="19"/>
        <v>24.573863636363637</v>
      </c>
      <c r="O57" s="115">
        <f t="shared" si="19"/>
        <v>15.340909090909092</v>
      </c>
      <c r="P57" s="115">
        <f t="shared" si="19"/>
        <v>8.2386363636363633</v>
      </c>
      <c r="Q57" s="115">
        <f t="shared" si="19"/>
        <v>4.8295454545454541</v>
      </c>
      <c r="R57" s="115">
        <f t="shared" si="19"/>
        <v>3.8352272727272729</v>
      </c>
      <c r="S57" s="115">
        <f t="shared" si="15"/>
        <v>0.28490028490028491</v>
      </c>
      <c r="T57" s="196">
        <f t="shared" si="16"/>
        <v>1.2540640966093821</v>
      </c>
      <c r="U57" s="306"/>
      <c r="V57" s="292"/>
      <c r="W57" s="292"/>
      <c r="X57" s="296" t="s">
        <v>454</v>
      </c>
      <c r="Y57" s="295"/>
      <c r="Z57" s="658"/>
    </row>
    <row r="58" spans="2:26" s="79" customFormat="1" ht="11.45" customHeight="1">
      <c r="B58" s="658"/>
      <c r="D58" s="76"/>
      <c r="E58" s="76"/>
      <c r="F58" s="296" t="s">
        <v>455</v>
      </c>
      <c r="G58" s="289"/>
      <c r="H58" s="115" t="s">
        <v>466</v>
      </c>
      <c r="I58" s="115" t="s">
        <v>466</v>
      </c>
      <c r="J58" s="308">
        <f t="shared" si="12"/>
        <v>99.44426283099051</v>
      </c>
      <c r="K58" s="308">
        <f t="shared" si="13"/>
        <v>93.635156077042282</v>
      </c>
      <c r="L58" s="308">
        <f t="shared" ref="L58:R58" si="20">+L26/$H26*100</f>
        <v>19.810395554102648</v>
      </c>
      <c r="M58" s="308">
        <f t="shared" si="20"/>
        <v>31.677018633540371</v>
      </c>
      <c r="N58" s="115">
        <f t="shared" si="20"/>
        <v>20.954560313828051</v>
      </c>
      <c r="O58" s="115">
        <f t="shared" si="20"/>
        <v>13.762667538411247</v>
      </c>
      <c r="P58" s="115">
        <f t="shared" si="20"/>
        <v>6.7669172932330826</v>
      </c>
      <c r="Q58" s="115">
        <f t="shared" si="20"/>
        <v>4.4132069303694017</v>
      </c>
      <c r="R58" s="115">
        <f t="shared" si="20"/>
        <v>2.0594965675057209</v>
      </c>
      <c r="S58" s="115">
        <f t="shared" si="15"/>
        <v>0.55884286653517423</v>
      </c>
      <c r="T58" s="196">
        <f t="shared" si="16"/>
        <v>6.3648439229577152</v>
      </c>
      <c r="U58" s="306"/>
      <c r="V58" s="292"/>
      <c r="W58" s="292"/>
      <c r="X58" s="296" t="s">
        <v>455</v>
      </c>
      <c r="Y58" s="295"/>
      <c r="Z58" s="658"/>
    </row>
    <row r="59" spans="2:26" s="79" customFormat="1" ht="11.45" customHeight="1">
      <c r="B59" s="658"/>
      <c r="D59" s="76"/>
      <c r="E59" s="76"/>
      <c r="F59" s="296" t="s">
        <v>456</v>
      </c>
      <c r="G59" s="289"/>
      <c r="H59" s="115" t="s">
        <v>466</v>
      </c>
      <c r="I59" s="115" t="s">
        <v>466</v>
      </c>
      <c r="J59" s="308">
        <f t="shared" si="12"/>
        <v>99.573333333333338</v>
      </c>
      <c r="K59" s="308">
        <f t="shared" si="13"/>
        <v>94.743233865371266</v>
      </c>
      <c r="L59" s="308">
        <f t="shared" ref="L59:R59" si="21">+L27/$H27*100</f>
        <v>18.613333333333333</v>
      </c>
      <c r="M59" s="308">
        <f t="shared" si="21"/>
        <v>28.16</v>
      </c>
      <c r="N59" s="115">
        <f t="shared" si="21"/>
        <v>21.653333333333332</v>
      </c>
      <c r="O59" s="115">
        <f t="shared" si="21"/>
        <v>16.373333333333335</v>
      </c>
      <c r="P59" s="115">
        <f t="shared" si="21"/>
        <v>7.1466666666666665</v>
      </c>
      <c r="Q59" s="115">
        <f t="shared" si="21"/>
        <v>4.8533333333333335</v>
      </c>
      <c r="R59" s="115">
        <f t="shared" si="21"/>
        <v>2.7733333333333334</v>
      </c>
      <c r="S59" s="115">
        <f t="shared" si="15"/>
        <v>0.42849491162292447</v>
      </c>
      <c r="T59" s="196">
        <f t="shared" si="16"/>
        <v>5.2567661346287302</v>
      </c>
      <c r="U59" s="306"/>
      <c r="V59" s="292"/>
      <c r="W59" s="292"/>
      <c r="X59" s="296" t="s">
        <v>456</v>
      </c>
      <c r="Y59" s="295"/>
      <c r="Z59" s="658"/>
    </row>
    <row r="60" spans="2:26" s="79" customFormat="1" ht="11.45" customHeight="1">
      <c r="B60" s="658"/>
      <c r="D60" s="76"/>
      <c r="E60" s="76"/>
      <c r="F60" s="296" t="s">
        <v>457</v>
      </c>
      <c r="G60" s="289"/>
      <c r="H60" s="115" t="s">
        <v>466</v>
      </c>
      <c r="I60" s="115" t="s">
        <v>466</v>
      </c>
      <c r="J60" s="308">
        <f t="shared" si="12"/>
        <v>100</v>
      </c>
      <c r="K60" s="308">
        <f t="shared" si="13"/>
        <v>100</v>
      </c>
      <c r="L60" s="308">
        <f t="shared" ref="L60:R60" si="22">+L28/$H28*100</f>
        <v>16.748768472906402</v>
      </c>
      <c r="M60" s="308">
        <f t="shared" si="22"/>
        <v>27.750410509031198</v>
      </c>
      <c r="N60" s="115">
        <f t="shared" si="22"/>
        <v>20.19704433497537</v>
      </c>
      <c r="O60" s="115">
        <f t="shared" si="22"/>
        <v>15.599343185550083</v>
      </c>
      <c r="P60" s="115">
        <f t="shared" si="22"/>
        <v>10.509031198686371</v>
      </c>
      <c r="Q60" s="115">
        <f t="shared" si="22"/>
        <v>4.7619047619047619</v>
      </c>
      <c r="R60" s="115">
        <f t="shared" si="22"/>
        <v>4.4334975369458132</v>
      </c>
      <c r="S60" s="115" t="s">
        <v>610</v>
      </c>
      <c r="T60" s="196" t="s">
        <v>610</v>
      </c>
      <c r="U60" s="306"/>
      <c r="V60" s="292"/>
      <c r="W60" s="292"/>
      <c r="X60" s="296" t="s">
        <v>457</v>
      </c>
      <c r="Y60" s="295"/>
      <c r="Z60" s="658"/>
    </row>
    <row r="61" spans="2:26" s="79" customFormat="1" ht="11.45" customHeight="1">
      <c r="B61" s="658"/>
      <c r="D61" s="76"/>
      <c r="E61" s="76"/>
      <c r="F61" s="296" t="s">
        <v>458</v>
      </c>
      <c r="G61" s="289"/>
      <c r="H61" s="115" t="s">
        <v>466</v>
      </c>
      <c r="I61" s="115" t="s">
        <v>466</v>
      </c>
      <c r="J61" s="308">
        <f t="shared" si="12"/>
        <v>99.625</v>
      </c>
      <c r="K61" s="308">
        <f t="shared" si="13"/>
        <v>96.261682242990659</v>
      </c>
      <c r="L61" s="308">
        <f t="shared" ref="L61:R61" si="23">+L29/$H29*100</f>
        <v>17.875</v>
      </c>
      <c r="M61" s="308">
        <f t="shared" si="23"/>
        <v>25.124999999999996</v>
      </c>
      <c r="N61" s="115">
        <f t="shared" si="23"/>
        <v>18.875</v>
      </c>
      <c r="O61" s="115">
        <f t="shared" si="23"/>
        <v>14.249999999999998</v>
      </c>
      <c r="P61" s="115">
        <f t="shared" si="23"/>
        <v>10.75</v>
      </c>
      <c r="Q61" s="115">
        <f t="shared" si="23"/>
        <v>6.8750000000000009</v>
      </c>
      <c r="R61" s="115">
        <f t="shared" si="23"/>
        <v>5.875</v>
      </c>
      <c r="S61" s="115">
        <f t="shared" si="15"/>
        <v>0.37641154328732745</v>
      </c>
      <c r="T61" s="196">
        <f t="shared" si="16"/>
        <v>3.7383177570093453</v>
      </c>
      <c r="U61" s="306"/>
      <c r="V61" s="292"/>
      <c r="W61" s="292"/>
      <c r="X61" s="296" t="s">
        <v>458</v>
      </c>
      <c r="Y61" s="295"/>
      <c r="Z61" s="658"/>
    </row>
    <row r="62" spans="2:26" s="79" customFormat="1" ht="11.45" customHeight="1">
      <c r="B62" s="658"/>
      <c r="D62" s="76"/>
      <c r="E62" s="76"/>
      <c r="F62" s="296" t="s">
        <v>459</v>
      </c>
      <c r="G62" s="289"/>
      <c r="H62" s="115" t="s">
        <v>466</v>
      </c>
      <c r="I62" s="115" t="s">
        <v>466</v>
      </c>
      <c r="J62" s="308">
        <f t="shared" si="12"/>
        <v>98.732840549102434</v>
      </c>
      <c r="K62" s="308">
        <f t="shared" si="13"/>
        <v>88.500563697857942</v>
      </c>
      <c r="L62" s="308">
        <f t="shared" ref="L62:R62" si="24">+L30/$H30*100</f>
        <v>15.73389651531151</v>
      </c>
      <c r="M62" s="308">
        <f t="shared" si="24"/>
        <v>23.970432946145724</v>
      </c>
      <c r="N62" s="115">
        <f t="shared" si="24"/>
        <v>18.373812038014783</v>
      </c>
      <c r="O62" s="115">
        <f t="shared" si="24"/>
        <v>15.522703273495248</v>
      </c>
      <c r="P62" s="115">
        <f t="shared" si="24"/>
        <v>10.2428722280887</v>
      </c>
      <c r="Q62" s="115">
        <f t="shared" si="24"/>
        <v>7.9197465681098205</v>
      </c>
      <c r="R62" s="115">
        <f t="shared" si="24"/>
        <v>6.9693769799366425</v>
      </c>
      <c r="S62" s="115">
        <f t="shared" si="15"/>
        <v>1.2834224598930482</v>
      </c>
      <c r="T62" s="196">
        <f t="shared" si="16"/>
        <v>11.499436302142051</v>
      </c>
      <c r="U62" s="306"/>
      <c r="V62" s="292"/>
      <c r="W62" s="292"/>
      <c r="X62" s="296" t="s">
        <v>459</v>
      </c>
      <c r="Y62" s="295"/>
      <c r="Z62" s="658"/>
    </row>
    <row r="63" spans="2:26" s="79" customFormat="1" ht="11.45" customHeight="1">
      <c r="B63" s="658"/>
      <c r="D63" s="76"/>
      <c r="E63" s="76"/>
      <c r="F63" s="296" t="s">
        <v>460</v>
      </c>
      <c r="G63" s="289"/>
      <c r="H63" s="115" t="s">
        <v>466</v>
      </c>
      <c r="I63" s="115" t="s">
        <v>466</v>
      </c>
      <c r="J63" s="308">
        <f t="shared" si="12"/>
        <v>99.73427812223207</v>
      </c>
      <c r="K63" s="308">
        <f t="shared" si="13"/>
        <v>97.353399065905549</v>
      </c>
      <c r="L63" s="308">
        <f t="shared" ref="L63:R63" si="25">+L31/$H31*100</f>
        <v>15.146147032772364</v>
      </c>
      <c r="M63" s="308">
        <f t="shared" si="25"/>
        <v>23.560673162090346</v>
      </c>
      <c r="N63" s="115">
        <f t="shared" si="25"/>
        <v>21.523472099202834</v>
      </c>
      <c r="O63" s="115">
        <f t="shared" si="25"/>
        <v>15.677590788308237</v>
      </c>
      <c r="P63" s="115">
        <f t="shared" si="25"/>
        <v>9.3888396811337476</v>
      </c>
      <c r="Q63" s="115">
        <f t="shared" si="25"/>
        <v>8.0602302922940652</v>
      </c>
      <c r="R63" s="115">
        <f t="shared" si="25"/>
        <v>6.3773250664304699</v>
      </c>
      <c r="S63" s="115">
        <f t="shared" si="15"/>
        <v>0.26642984014209592</v>
      </c>
      <c r="T63" s="196">
        <f t="shared" si="16"/>
        <v>2.6466009340944474</v>
      </c>
      <c r="U63" s="306"/>
      <c r="V63" s="292"/>
      <c r="W63" s="292"/>
      <c r="X63" s="296" t="s">
        <v>460</v>
      </c>
      <c r="Y63" s="295"/>
      <c r="Z63" s="658"/>
    </row>
    <row r="64" spans="2:26" s="79" customFormat="1" ht="11.45" customHeight="1">
      <c r="B64" s="658"/>
      <c r="D64" s="76"/>
      <c r="E64" s="76"/>
      <c r="F64" s="296" t="s">
        <v>461</v>
      </c>
      <c r="G64" s="289"/>
      <c r="H64" s="115" t="s">
        <v>466</v>
      </c>
      <c r="I64" s="115" t="s">
        <v>466</v>
      </c>
      <c r="J64" s="308">
        <f t="shared" si="12"/>
        <v>99.745977984758682</v>
      </c>
      <c r="K64" s="308">
        <f t="shared" si="13"/>
        <v>97.117572692793928</v>
      </c>
      <c r="L64" s="308">
        <f t="shared" ref="L64:R64" si="26">+L32/$H32*100</f>
        <v>17.442845046570703</v>
      </c>
      <c r="M64" s="308">
        <f t="shared" si="26"/>
        <v>24.470787468247249</v>
      </c>
      <c r="N64" s="115">
        <f t="shared" si="26"/>
        <v>19.051651143099068</v>
      </c>
      <c r="O64" s="115">
        <f t="shared" si="26"/>
        <v>14.648602878916172</v>
      </c>
      <c r="P64" s="115">
        <f t="shared" si="26"/>
        <v>9.8221845893310746</v>
      </c>
      <c r="Q64" s="115">
        <f t="shared" si="26"/>
        <v>8.8907705334462328</v>
      </c>
      <c r="R64" s="115">
        <f t="shared" si="26"/>
        <v>5.4191363251481794</v>
      </c>
      <c r="S64" s="115">
        <f t="shared" si="15"/>
        <v>0.25466893039049238</v>
      </c>
      <c r="T64" s="196">
        <f t="shared" si="16"/>
        <v>2.882427307206068</v>
      </c>
      <c r="U64" s="306"/>
      <c r="V64" s="292"/>
      <c r="W64" s="292"/>
      <c r="X64" s="296" t="s">
        <v>461</v>
      </c>
      <c r="Y64" s="295"/>
      <c r="Z64" s="658"/>
    </row>
    <row r="65" spans="1:26" s="79" customFormat="1" ht="11.45" customHeight="1">
      <c r="B65" s="658"/>
      <c r="D65" s="76"/>
      <c r="E65" s="76"/>
      <c r="F65" s="296" t="s">
        <v>462</v>
      </c>
      <c r="G65" s="289"/>
      <c r="H65" s="115" t="s">
        <v>466</v>
      </c>
      <c r="I65" s="115" t="s">
        <v>466</v>
      </c>
      <c r="J65" s="308">
        <f t="shared" si="12"/>
        <v>99.400749063670418</v>
      </c>
      <c r="K65" s="308">
        <f t="shared" si="13"/>
        <v>96.581196581196579</v>
      </c>
      <c r="L65" s="308">
        <f t="shared" ref="L65:R69" si="27">+L33/$H33*100</f>
        <v>17.303370786516854</v>
      </c>
      <c r="M65" s="308">
        <f t="shared" si="27"/>
        <v>25.168539325842698</v>
      </c>
      <c r="N65" s="115">
        <f t="shared" si="27"/>
        <v>19.400749063670411</v>
      </c>
      <c r="O65" s="115">
        <f t="shared" si="27"/>
        <v>16.928838951310862</v>
      </c>
      <c r="P65" s="115">
        <f t="shared" si="27"/>
        <v>10.337078651685392</v>
      </c>
      <c r="Q65" s="115">
        <f t="shared" si="27"/>
        <v>5.6179775280898872</v>
      </c>
      <c r="R65" s="115">
        <f t="shared" si="27"/>
        <v>4.6441947565543069</v>
      </c>
      <c r="S65" s="115">
        <f t="shared" si="15"/>
        <v>0.60286360211002266</v>
      </c>
      <c r="T65" s="196">
        <f t="shared" si="16"/>
        <v>3.4188034188034191</v>
      </c>
      <c r="U65" s="306"/>
      <c r="V65" s="292"/>
      <c r="W65" s="292"/>
      <c r="X65" s="296" t="s">
        <v>462</v>
      </c>
      <c r="Y65" s="295"/>
      <c r="Z65" s="658"/>
    </row>
    <row r="66" spans="1:26" s="79" customFormat="1" ht="6" customHeight="1">
      <c r="B66" s="658"/>
      <c r="D66" s="76"/>
      <c r="E66" s="76"/>
      <c r="F66" s="295"/>
      <c r="G66" s="289"/>
      <c r="H66" s="115"/>
      <c r="I66" s="115"/>
      <c r="J66" s="304"/>
      <c r="K66" s="304"/>
      <c r="L66" s="304"/>
      <c r="M66" s="304"/>
      <c r="N66" s="303"/>
      <c r="O66" s="303"/>
      <c r="P66" s="303"/>
      <c r="Q66" s="303"/>
      <c r="R66" s="303"/>
      <c r="S66" s="303"/>
      <c r="T66" s="305"/>
      <c r="U66" s="306"/>
      <c r="V66" s="292"/>
      <c r="W66" s="292"/>
      <c r="X66" s="296"/>
      <c r="Y66" s="295"/>
      <c r="Z66" s="658"/>
    </row>
    <row r="67" spans="1:26" s="79" customFormat="1" ht="11.45" customHeight="1">
      <c r="B67" s="658"/>
      <c r="D67" s="659" t="s">
        <v>463</v>
      </c>
      <c r="E67" s="663"/>
      <c r="F67" s="663"/>
      <c r="G67" s="463"/>
      <c r="H67" s="464" t="s">
        <v>467</v>
      </c>
      <c r="I67" s="464" t="s">
        <v>467</v>
      </c>
      <c r="J67" s="465">
        <f t="shared" si="12"/>
        <v>99.241044323011536</v>
      </c>
      <c r="K67" s="465">
        <f t="shared" si="13"/>
        <v>94.174397031539897</v>
      </c>
      <c r="L67" s="465">
        <f t="shared" si="27"/>
        <v>16.818457802064358</v>
      </c>
      <c r="M67" s="465">
        <f t="shared" si="27"/>
        <v>26.593806921675771</v>
      </c>
      <c r="N67" s="464">
        <f t="shared" si="27"/>
        <v>19.581056466302368</v>
      </c>
      <c r="O67" s="464">
        <f t="shared" si="27"/>
        <v>17.273831208257437</v>
      </c>
      <c r="P67" s="464">
        <f t="shared" si="27"/>
        <v>9.168184578020643</v>
      </c>
      <c r="Q67" s="464">
        <f t="shared" si="27"/>
        <v>5.8287795992714022</v>
      </c>
      <c r="R67" s="464">
        <f t="shared" si="27"/>
        <v>3.976927747419551</v>
      </c>
      <c r="S67" s="464">
        <f t="shared" si="15"/>
        <v>0.76475986540226371</v>
      </c>
      <c r="T67" s="466">
        <f t="shared" si="16"/>
        <v>5.8256029684601112</v>
      </c>
      <c r="U67" s="467"/>
      <c r="V67" s="659" t="s">
        <v>463</v>
      </c>
      <c r="W67" s="663"/>
      <c r="X67" s="663"/>
      <c r="Y67" s="285"/>
      <c r="Z67" s="658"/>
    </row>
    <row r="68" spans="1:26" s="79" customFormat="1" ht="6" customHeight="1">
      <c r="B68" s="658"/>
      <c r="D68" s="297"/>
      <c r="E68" s="297"/>
      <c r="F68" s="298"/>
      <c r="G68" s="289"/>
      <c r="H68" s="115"/>
      <c r="I68" s="115"/>
      <c r="J68" s="304"/>
      <c r="K68" s="304"/>
      <c r="L68" s="304"/>
      <c r="M68" s="304"/>
      <c r="N68" s="303"/>
      <c r="O68" s="303"/>
      <c r="P68" s="303"/>
      <c r="Q68" s="303"/>
      <c r="R68" s="303"/>
      <c r="S68" s="303"/>
      <c r="T68" s="305"/>
      <c r="U68" s="306"/>
      <c r="V68" s="287"/>
      <c r="W68" s="287"/>
      <c r="X68" s="299"/>
      <c r="Y68" s="295"/>
      <c r="Z68" s="658"/>
    </row>
    <row r="69" spans="1:26" s="79" customFormat="1" ht="11.45" customHeight="1">
      <c r="B69" s="658"/>
      <c r="D69" s="659" t="s">
        <v>464</v>
      </c>
      <c r="E69" s="663"/>
      <c r="F69" s="663"/>
      <c r="G69" s="463"/>
      <c r="H69" s="464" t="s">
        <v>466</v>
      </c>
      <c r="I69" s="464" t="s">
        <v>466</v>
      </c>
      <c r="J69" s="465">
        <f t="shared" si="12"/>
        <v>99.691675231243579</v>
      </c>
      <c r="K69" s="465">
        <f t="shared" si="13"/>
        <v>96.867396593673973</v>
      </c>
      <c r="L69" s="465">
        <f t="shared" si="27"/>
        <v>17.882836587872557</v>
      </c>
      <c r="M69" s="465">
        <f t="shared" si="27"/>
        <v>23.432682425488181</v>
      </c>
      <c r="N69" s="464">
        <f t="shared" si="27"/>
        <v>17.780061664953749</v>
      </c>
      <c r="O69" s="464">
        <f t="shared" si="27"/>
        <v>16.238437821171633</v>
      </c>
      <c r="P69" s="464">
        <f t="shared" si="27"/>
        <v>11.099691675231243</v>
      </c>
      <c r="Q69" s="464">
        <f t="shared" si="27"/>
        <v>7.5025693730729701</v>
      </c>
      <c r="R69" s="464">
        <f t="shared" si="27"/>
        <v>5.755395683453238</v>
      </c>
      <c r="S69" s="464">
        <f t="shared" si="15"/>
        <v>0.30927835051546393</v>
      </c>
      <c r="T69" s="466">
        <f t="shared" si="16"/>
        <v>3.1326034063260346</v>
      </c>
      <c r="U69" s="467"/>
      <c r="V69" s="659" t="s">
        <v>464</v>
      </c>
      <c r="W69" s="663"/>
      <c r="X69" s="663"/>
      <c r="Y69" s="285"/>
      <c r="Z69" s="658"/>
    </row>
    <row r="70" spans="1:26" s="79" customFormat="1" ht="11.45" customHeight="1">
      <c r="A70" s="309"/>
      <c r="B70" s="144"/>
      <c r="C70" s="309"/>
      <c r="D70" s="309"/>
      <c r="E70" s="309"/>
      <c r="F70" s="310"/>
      <c r="G70" s="311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3"/>
      <c r="U70" s="310"/>
      <c r="V70" s="309"/>
      <c r="W70" s="309"/>
      <c r="X70" s="310"/>
      <c r="Y70" s="310"/>
      <c r="Z70" s="144"/>
    </row>
    <row r="71" spans="1:26" s="79" customFormat="1" ht="3" customHeight="1"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00"/>
      <c r="O71" s="300"/>
      <c r="P71" s="300"/>
      <c r="Q71" s="300"/>
      <c r="R71" s="300"/>
      <c r="S71" s="300"/>
      <c r="T71" s="300"/>
      <c r="U71" s="300"/>
      <c r="V71" s="314"/>
      <c r="W71" s="314"/>
      <c r="X71" s="314"/>
      <c r="Y71" s="314"/>
      <c r="Z71" s="314"/>
    </row>
    <row r="72" spans="1:26" ht="12" customHeight="1">
      <c r="A72" s="76" t="s">
        <v>468</v>
      </c>
      <c r="B72" s="76"/>
      <c r="C72" s="70"/>
      <c r="D72" s="70"/>
      <c r="E72" s="70"/>
      <c r="F72" s="315"/>
      <c r="G72" s="70"/>
      <c r="N72" s="300"/>
      <c r="O72" s="300"/>
      <c r="P72" s="300"/>
      <c r="Q72" s="300"/>
      <c r="R72" s="300"/>
      <c r="S72" s="300"/>
      <c r="T72" s="300"/>
      <c r="U72" s="300"/>
      <c r="V72" s="79"/>
      <c r="W72" s="79"/>
      <c r="X72" s="79"/>
      <c r="Y72" s="79"/>
      <c r="Z72" s="79"/>
    </row>
    <row r="73" spans="1:26" ht="12" customHeight="1">
      <c r="A73" s="76" t="s">
        <v>469</v>
      </c>
      <c r="B73" s="70"/>
      <c r="C73" s="70"/>
      <c r="D73" s="70"/>
      <c r="E73" s="70"/>
      <c r="F73" s="315"/>
      <c r="G73" s="70"/>
      <c r="N73" s="270"/>
      <c r="O73" s="270"/>
      <c r="P73" s="270"/>
      <c r="Q73" s="270"/>
      <c r="R73" s="270"/>
      <c r="S73" s="270"/>
      <c r="T73" s="270"/>
    </row>
    <row r="74" spans="1:26">
      <c r="A74" s="76"/>
    </row>
  </sheetData>
  <mergeCells count="52">
    <mergeCell ref="Z39:Z69"/>
    <mergeCell ref="D41:F41"/>
    <mergeCell ref="V41:X41"/>
    <mergeCell ref="E43:F43"/>
    <mergeCell ref="W43:X43"/>
    <mergeCell ref="E45:F45"/>
    <mergeCell ref="W45:X45"/>
    <mergeCell ref="E53:F53"/>
    <mergeCell ref="W53:X53"/>
    <mergeCell ref="D67:F67"/>
    <mergeCell ref="D35:F35"/>
    <mergeCell ref="V35:X35"/>
    <mergeCell ref="D37:F37"/>
    <mergeCell ref="V37:X37"/>
    <mergeCell ref="B39:B69"/>
    <mergeCell ref="D39:F39"/>
    <mergeCell ref="V39:X39"/>
    <mergeCell ref="V67:X67"/>
    <mergeCell ref="D69:F69"/>
    <mergeCell ref="V69:X69"/>
    <mergeCell ref="P4:P5"/>
    <mergeCell ref="V7:X7"/>
    <mergeCell ref="Z7:Z33"/>
    <mergeCell ref="D9:F9"/>
    <mergeCell ref="V9:X9"/>
    <mergeCell ref="E11:F11"/>
    <mergeCell ref="W11:X11"/>
    <mergeCell ref="E13:F13"/>
    <mergeCell ref="W13:X13"/>
    <mergeCell ref="E21:F21"/>
    <mergeCell ref="W21:X21"/>
    <mergeCell ref="B7:B33"/>
    <mergeCell ref="D7:F7"/>
    <mergeCell ref="J4:K4"/>
    <mergeCell ref="L4:L5"/>
    <mergeCell ref="M4:M5"/>
    <mergeCell ref="A1:M1"/>
    <mergeCell ref="N1:Z1"/>
    <mergeCell ref="A3:G5"/>
    <mergeCell ref="H3:I3"/>
    <mergeCell ref="J3:M3"/>
    <mergeCell ref="N3:R3"/>
    <mergeCell ref="S3:T3"/>
    <mergeCell ref="U3:Z5"/>
    <mergeCell ref="H4:H5"/>
    <mergeCell ref="I4:I5"/>
    <mergeCell ref="Q4:Q5"/>
    <mergeCell ref="R4:R5"/>
    <mergeCell ref="S4:S5"/>
    <mergeCell ref="T4:T5"/>
    <mergeCell ref="N4:N5"/>
    <mergeCell ref="O4:O5"/>
  </mergeCells>
  <phoneticPr fontId="17"/>
  <printOptions horizontalCentered="1"/>
  <pageMargins left="0" right="0" top="0.59055118110236227" bottom="0.59055118110236227" header="0.31496062992125984" footer="0.39370078740157483"/>
  <pageSetup paperSize="9" firstPageNumber="106" orientation="portrait" useFirstPageNumber="1" horizontalDpi="300" verticalDpi="300" r:id="rId1"/>
  <headerFooter>
    <oddFooter>&amp;C&amp;"ＭＳ ゴシック,標準"&amp;P</oddFooter>
  </headerFooter>
  <rowBreaks count="1" manualBreakCount="1">
    <brk id="77" max="16383" man="1"/>
  </rowBreaks>
  <colBreaks count="1" manualBreakCount="1">
    <brk id="13" max="1048575" man="1"/>
  </colBreaks>
  <ignoredErrors>
    <ignoredError sqref="K39 K41:K69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654"/>
  <sheetViews>
    <sheetView workbookViewId="0">
      <pane xSplit="10" ySplit="6" topLeftCell="K7" activePane="bottomRight" state="frozen"/>
      <selection activeCell="BL42" sqref="BL42:CH42"/>
      <selection pane="topRight" activeCell="BL42" sqref="BL42:CH42"/>
      <selection pane="bottomLeft" activeCell="BL42" sqref="BL42:CH42"/>
      <selection pane="bottomRight" activeCell="BL42" sqref="BL42:CH42"/>
    </sheetView>
  </sheetViews>
  <sheetFormatPr defaultColWidth="13.1640625" defaultRowHeight="14.65" customHeight="1"/>
  <cols>
    <col min="1" max="1" width="3" style="353" customWidth="1"/>
    <col min="2" max="2" width="2.1640625" style="36" customWidth="1"/>
    <col min="3" max="8" width="2.6640625" style="36" customWidth="1"/>
    <col min="9" max="9" width="42.5" style="36" customWidth="1"/>
    <col min="10" max="10" width="2.83203125" style="36" customWidth="1"/>
    <col min="11" max="12" width="10.83203125" style="36" customWidth="1"/>
    <col min="13" max="13" width="10.83203125" style="353" customWidth="1"/>
    <col min="14" max="21" width="10.83203125" style="36" customWidth="1"/>
    <col min="22" max="256" width="13.1640625" style="36"/>
    <col min="257" max="257" width="3" style="36" customWidth="1"/>
    <col min="258" max="258" width="2.1640625" style="36" customWidth="1"/>
    <col min="259" max="264" width="2.6640625" style="36" customWidth="1"/>
    <col min="265" max="265" width="42.5" style="36" customWidth="1"/>
    <col min="266" max="266" width="2.83203125" style="36" customWidth="1"/>
    <col min="267" max="277" width="10.83203125" style="36" customWidth="1"/>
    <col min="278" max="512" width="13.1640625" style="36"/>
    <col min="513" max="513" width="3" style="36" customWidth="1"/>
    <col min="514" max="514" width="2.1640625" style="36" customWidth="1"/>
    <col min="515" max="520" width="2.6640625" style="36" customWidth="1"/>
    <col min="521" max="521" width="42.5" style="36" customWidth="1"/>
    <col min="522" max="522" width="2.83203125" style="36" customWidth="1"/>
    <col min="523" max="533" width="10.83203125" style="36" customWidth="1"/>
    <col min="534" max="768" width="13.1640625" style="36"/>
    <col min="769" max="769" width="3" style="36" customWidth="1"/>
    <col min="770" max="770" width="2.1640625" style="36" customWidth="1"/>
    <col min="771" max="776" width="2.6640625" style="36" customWidth="1"/>
    <col min="777" max="777" width="42.5" style="36" customWidth="1"/>
    <col min="778" max="778" width="2.83203125" style="36" customWidth="1"/>
    <col min="779" max="789" width="10.83203125" style="36" customWidth="1"/>
    <col min="790" max="1024" width="13.1640625" style="36"/>
    <col min="1025" max="1025" width="3" style="36" customWidth="1"/>
    <col min="1026" max="1026" width="2.1640625" style="36" customWidth="1"/>
    <col min="1027" max="1032" width="2.6640625" style="36" customWidth="1"/>
    <col min="1033" max="1033" width="42.5" style="36" customWidth="1"/>
    <col min="1034" max="1034" width="2.83203125" style="36" customWidth="1"/>
    <col min="1035" max="1045" width="10.83203125" style="36" customWidth="1"/>
    <col min="1046" max="1280" width="13.1640625" style="36"/>
    <col min="1281" max="1281" width="3" style="36" customWidth="1"/>
    <col min="1282" max="1282" width="2.1640625" style="36" customWidth="1"/>
    <col min="1283" max="1288" width="2.6640625" style="36" customWidth="1"/>
    <col min="1289" max="1289" width="42.5" style="36" customWidth="1"/>
    <col min="1290" max="1290" width="2.83203125" style="36" customWidth="1"/>
    <col min="1291" max="1301" width="10.83203125" style="36" customWidth="1"/>
    <col min="1302" max="1536" width="13.1640625" style="36"/>
    <col min="1537" max="1537" width="3" style="36" customWidth="1"/>
    <col min="1538" max="1538" width="2.1640625" style="36" customWidth="1"/>
    <col min="1539" max="1544" width="2.6640625" style="36" customWidth="1"/>
    <col min="1545" max="1545" width="42.5" style="36" customWidth="1"/>
    <col min="1546" max="1546" width="2.83203125" style="36" customWidth="1"/>
    <col min="1547" max="1557" width="10.83203125" style="36" customWidth="1"/>
    <col min="1558" max="1792" width="13.1640625" style="36"/>
    <col min="1793" max="1793" width="3" style="36" customWidth="1"/>
    <col min="1794" max="1794" width="2.1640625" style="36" customWidth="1"/>
    <col min="1795" max="1800" width="2.6640625" style="36" customWidth="1"/>
    <col min="1801" max="1801" width="42.5" style="36" customWidth="1"/>
    <col min="1802" max="1802" width="2.83203125" style="36" customWidth="1"/>
    <col min="1803" max="1813" width="10.83203125" style="36" customWidth="1"/>
    <col min="1814" max="2048" width="13.1640625" style="36"/>
    <col min="2049" max="2049" width="3" style="36" customWidth="1"/>
    <col min="2050" max="2050" width="2.1640625" style="36" customWidth="1"/>
    <col min="2051" max="2056" width="2.6640625" style="36" customWidth="1"/>
    <col min="2057" max="2057" width="42.5" style="36" customWidth="1"/>
    <col min="2058" max="2058" width="2.83203125" style="36" customWidth="1"/>
    <col min="2059" max="2069" width="10.83203125" style="36" customWidth="1"/>
    <col min="2070" max="2304" width="13.1640625" style="36"/>
    <col min="2305" max="2305" width="3" style="36" customWidth="1"/>
    <col min="2306" max="2306" width="2.1640625" style="36" customWidth="1"/>
    <col min="2307" max="2312" width="2.6640625" style="36" customWidth="1"/>
    <col min="2313" max="2313" width="42.5" style="36" customWidth="1"/>
    <col min="2314" max="2314" width="2.83203125" style="36" customWidth="1"/>
    <col min="2315" max="2325" width="10.83203125" style="36" customWidth="1"/>
    <col min="2326" max="2560" width="13.1640625" style="36"/>
    <col min="2561" max="2561" width="3" style="36" customWidth="1"/>
    <col min="2562" max="2562" width="2.1640625" style="36" customWidth="1"/>
    <col min="2563" max="2568" width="2.6640625" style="36" customWidth="1"/>
    <col min="2569" max="2569" width="42.5" style="36" customWidth="1"/>
    <col min="2570" max="2570" width="2.83203125" style="36" customWidth="1"/>
    <col min="2571" max="2581" width="10.83203125" style="36" customWidth="1"/>
    <col min="2582" max="2816" width="13.1640625" style="36"/>
    <col min="2817" max="2817" width="3" style="36" customWidth="1"/>
    <col min="2818" max="2818" width="2.1640625" style="36" customWidth="1"/>
    <col min="2819" max="2824" width="2.6640625" style="36" customWidth="1"/>
    <col min="2825" max="2825" width="42.5" style="36" customWidth="1"/>
    <col min="2826" max="2826" width="2.83203125" style="36" customWidth="1"/>
    <col min="2827" max="2837" width="10.83203125" style="36" customWidth="1"/>
    <col min="2838" max="3072" width="13.1640625" style="36"/>
    <col min="3073" max="3073" width="3" style="36" customWidth="1"/>
    <col min="3074" max="3074" width="2.1640625" style="36" customWidth="1"/>
    <col min="3075" max="3080" width="2.6640625" style="36" customWidth="1"/>
    <col min="3081" max="3081" width="42.5" style="36" customWidth="1"/>
    <col min="3082" max="3082" width="2.83203125" style="36" customWidth="1"/>
    <col min="3083" max="3093" width="10.83203125" style="36" customWidth="1"/>
    <col min="3094" max="3328" width="13.1640625" style="36"/>
    <col min="3329" max="3329" width="3" style="36" customWidth="1"/>
    <col min="3330" max="3330" width="2.1640625" style="36" customWidth="1"/>
    <col min="3331" max="3336" width="2.6640625" style="36" customWidth="1"/>
    <col min="3337" max="3337" width="42.5" style="36" customWidth="1"/>
    <col min="3338" max="3338" width="2.83203125" style="36" customWidth="1"/>
    <col min="3339" max="3349" width="10.83203125" style="36" customWidth="1"/>
    <col min="3350" max="3584" width="13.1640625" style="36"/>
    <col min="3585" max="3585" width="3" style="36" customWidth="1"/>
    <col min="3586" max="3586" width="2.1640625" style="36" customWidth="1"/>
    <col min="3587" max="3592" width="2.6640625" style="36" customWidth="1"/>
    <col min="3593" max="3593" width="42.5" style="36" customWidth="1"/>
    <col min="3594" max="3594" width="2.83203125" style="36" customWidth="1"/>
    <col min="3595" max="3605" width="10.83203125" style="36" customWidth="1"/>
    <col min="3606" max="3840" width="13.1640625" style="36"/>
    <col min="3841" max="3841" width="3" style="36" customWidth="1"/>
    <col min="3842" max="3842" width="2.1640625" style="36" customWidth="1"/>
    <col min="3843" max="3848" width="2.6640625" style="36" customWidth="1"/>
    <col min="3849" max="3849" width="42.5" style="36" customWidth="1"/>
    <col min="3850" max="3850" width="2.83203125" style="36" customWidth="1"/>
    <col min="3851" max="3861" width="10.83203125" style="36" customWidth="1"/>
    <col min="3862" max="4096" width="13.1640625" style="36"/>
    <col min="4097" max="4097" width="3" style="36" customWidth="1"/>
    <col min="4098" max="4098" width="2.1640625" style="36" customWidth="1"/>
    <col min="4099" max="4104" width="2.6640625" style="36" customWidth="1"/>
    <col min="4105" max="4105" width="42.5" style="36" customWidth="1"/>
    <col min="4106" max="4106" width="2.83203125" style="36" customWidth="1"/>
    <col min="4107" max="4117" width="10.83203125" style="36" customWidth="1"/>
    <col min="4118" max="4352" width="13.1640625" style="36"/>
    <col min="4353" max="4353" width="3" style="36" customWidth="1"/>
    <col min="4354" max="4354" width="2.1640625" style="36" customWidth="1"/>
    <col min="4355" max="4360" width="2.6640625" style="36" customWidth="1"/>
    <col min="4361" max="4361" width="42.5" style="36" customWidth="1"/>
    <col min="4362" max="4362" width="2.83203125" style="36" customWidth="1"/>
    <col min="4363" max="4373" width="10.83203125" style="36" customWidth="1"/>
    <col min="4374" max="4608" width="13.1640625" style="36"/>
    <col min="4609" max="4609" width="3" style="36" customWidth="1"/>
    <col min="4610" max="4610" width="2.1640625" style="36" customWidth="1"/>
    <col min="4611" max="4616" width="2.6640625" style="36" customWidth="1"/>
    <col min="4617" max="4617" width="42.5" style="36" customWidth="1"/>
    <col min="4618" max="4618" width="2.83203125" style="36" customWidth="1"/>
    <col min="4619" max="4629" width="10.83203125" style="36" customWidth="1"/>
    <col min="4630" max="4864" width="13.1640625" style="36"/>
    <col min="4865" max="4865" width="3" style="36" customWidth="1"/>
    <col min="4866" max="4866" width="2.1640625" style="36" customWidth="1"/>
    <col min="4867" max="4872" width="2.6640625" style="36" customWidth="1"/>
    <col min="4873" max="4873" width="42.5" style="36" customWidth="1"/>
    <col min="4874" max="4874" width="2.83203125" style="36" customWidth="1"/>
    <col min="4875" max="4885" width="10.83203125" style="36" customWidth="1"/>
    <col min="4886" max="5120" width="13.1640625" style="36"/>
    <col min="5121" max="5121" width="3" style="36" customWidth="1"/>
    <col min="5122" max="5122" width="2.1640625" style="36" customWidth="1"/>
    <col min="5123" max="5128" width="2.6640625" style="36" customWidth="1"/>
    <col min="5129" max="5129" width="42.5" style="36" customWidth="1"/>
    <col min="5130" max="5130" width="2.83203125" style="36" customWidth="1"/>
    <col min="5131" max="5141" width="10.83203125" style="36" customWidth="1"/>
    <col min="5142" max="5376" width="13.1640625" style="36"/>
    <col min="5377" max="5377" width="3" style="36" customWidth="1"/>
    <col min="5378" max="5378" width="2.1640625" style="36" customWidth="1"/>
    <col min="5379" max="5384" width="2.6640625" style="36" customWidth="1"/>
    <col min="5385" max="5385" width="42.5" style="36" customWidth="1"/>
    <col min="5386" max="5386" width="2.83203125" style="36" customWidth="1"/>
    <col min="5387" max="5397" width="10.83203125" style="36" customWidth="1"/>
    <col min="5398" max="5632" width="13.1640625" style="36"/>
    <col min="5633" max="5633" width="3" style="36" customWidth="1"/>
    <col min="5634" max="5634" width="2.1640625" style="36" customWidth="1"/>
    <col min="5635" max="5640" width="2.6640625" style="36" customWidth="1"/>
    <col min="5641" max="5641" width="42.5" style="36" customWidth="1"/>
    <col min="5642" max="5642" width="2.83203125" style="36" customWidth="1"/>
    <col min="5643" max="5653" width="10.83203125" style="36" customWidth="1"/>
    <col min="5654" max="5888" width="13.1640625" style="36"/>
    <col min="5889" max="5889" width="3" style="36" customWidth="1"/>
    <col min="5890" max="5890" width="2.1640625" style="36" customWidth="1"/>
    <col min="5891" max="5896" width="2.6640625" style="36" customWidth="1"/>
    <col min="5897" max="5897" width="42.5" style="36" customWidth="1"/>
    <col min="5898" max="5898" width="2.83203125" style="36" customWidth="1"/>
    <col min="5899" max="5909" width="10.83203125" style="36" customWidth="1"/>
    <col min="5910" max="6144" width="13.1640625" style="36"/>
    <col min="6145" max="6145" width="3" style="36" customWidth="1"/>
    <col min="6146" max="6146" width="2.1640625" style="36" customWidth="1"/>
    <col min="6147" max="6152" width="2.6640625" style="36" customWidth="1"/>
    <col min="6153" max="6153" width="42.5" style="36" customWidth="1"/>
    <col min="6154" max="6154" width="2.83203125" style="36" customWidth="1"/>
    <col min="6155" max="6165" width="10.83203125" style="36" customWidth="1"/>
    <col min="6166" max="6400" width="13.1640625" style="36"/>
    <col min="6401" max="6401" width="3" style="36" customWidth="1"/>
    <col min="6402" max="6402" width="2.1640625" style="36" customWidth="1"/>
    <col min="6403" max="6408" width="2.6640625" style="36" customWidth="1"/>
    <col min="6409" max="6409" width="42.5" style="36" customWidth="1"/>
    <col min="6410" max="6410" width="2.83203125" style="36" customWidth="1"/>
    <col min="6411" max="6421" width="10.83203125" style="36" customWidth="1"/>
    <col min="6422" max="6656" width="13.1640625" style="36"/>
    <col min="6657" max="6657" width="3" style="36" customWidth="1"/>
    <col min="6658" max="6658" width="2.1640625" style="36" customWidth="1"/>
    <col min="6659" max="6664" width="2.6640625" style="36" customWidth="1"/>
    <col min="6665" max="6665" width="42.5" style="36" customWidth="1"/>
    <col min="6666" max="6666" width="2.83203125" style="36" customWidth="1"/>
    <col min="6667" max="6677" width="10.83203125" style="36" customWidth="1"/>
    <col min="6678" max="6912" width="13.1640625" style="36"/>
    <col min="6913" max="6913" width="3" style="36" customWidth="1"/>
    <col min="6914" max="6914" width="2.1640625" style="36" customWidth="1"/>
    <col min="6915" max="6920" width="2.6640625" style="36" customWidth="1"/>
    <col min="6921" max="6921" width="42.5" style="36" customWidth="1"/>
    <col min="6922" max="6922" width="2.83203125" style="36" customWidth="1"/>
    <col min="6923" max="6933" width="10.83203125" style="36" customWidth="1"/>
    <col min="6934" max="7168" width="13.1640625" style="36"/>
    <col min="7169" max="7169" width="3" style="36" customWidth="1"/>
    <col min="7170" max="7170" width="2.1640625" style="36" customWidth="1"/>
    <col min="7171" max="7176" width="2.6640625" style="36" customWidth="1"/>
    <col min="7177" max="7177" width="42.5" style="36" customWidth="1"/>
    <col min="7178" max="7178" width="2.83203125" style="36" customWidth="1"/>
    <col min="7179" max="7189" width="10.83203125" style="36" customWidth="1"/>
    <col min="7190" max="7424" width="13.1640625" style="36"/>
    <col min="7425" max="7425" width="3" style="36" customWidth="1"/>
    <col min="7426" max="7426" width="2.1640625" style="36" customWidth="1"/>
    <col min="7427" max="7432" width="2.6640625" style="36" customWidth="1"/>
    <col min="7433" max="7433" width="42.5" style="36" customWidth="1"/>
    <col min="7434" max="7434" width="2.83203125" style="36" customWidth="1"/>
    <col min="7435" max="7445" width="10.83203125" style="36" customWidth="1"/>
    <col min="7446" max="7680" width="13.1640625" style="36"/>
    <col min="7681" max="7681" width="3" style="36" customWidth="1"/>
    <col min="7682" max="7682" width="2.1640625" style="36" customWidth="1"/>
    <col min="7683" max="7688" width="2.6640625" style="36" customWidth="1"/>
    <col min="7689" max="7689" width="42.5" style="36" customWidth="1"/>
    <col min="7690" max="7690" width="2.83203125" style="36" customWidth="1"/>
    <col min="7691" max="7701" width="10.83203125" style="36" customWidth="1"/>
    <col min="7702" max="7936" width="13.1640625" style="36"/>
    <col min="7937" max="7937" width="3" style="36" customWidth="1"/>
    <col min="7938" max="7938" width="2.1640625" style="36" customWidth="1"/>
    <col min="7939" max="7944" width="2.6640625" style="36" customWidth="1"/>
    <col min="7945" max="7945" width="42.5" style="36" customWidth="1"/>
    <col min="7946" max="7946" width="2.83203125" style="36" customWidth="1"/>
    <col min="7947" max="7957" width="10.83203125" style="36" customWidth="1"/>
    <col min="7958" max="8192" width="13.1640625" style="36"/>
    <col min="8193" max="8193" width="3" style="36" customWidth="1"/>
    <col min="8194" max="8194" width="2.1640625" style="36" customWidth="1"/>
    <col min="8195" max="8200" width="2.6640625" style="36" customWidth="1"/>
    <col min="8201" max="8201" width="42.5" style="36" customWidth="1"/>
    <col min="8202" max="8202" width="2.83203125" style="36" customWidth="1"/>
    <col min="8203" max="8213" width="10.83203125" style="36" customWidth="1"/>
    <col min="8214" max="8448" width="13.1640625" style="36"/>
    <col min="8449" max="8449" width="3" style="36" customWidth="1"/>
    <col min="8450" max="8450" width="2.1640625" style="36" customWidth="1"/>
    <col min="8451" max="8456" width="2.6640625" style="36" customWidth="1"/>
    <col min="8457" max="8457" width="42.5" style="36" customWidth="1"/>
    <col min="8458" max="8458" width="2.83203125" style="36" customWidth="1"/>
    <col min="8459" max="8469" width="10.83203125" style="36" customWidth="1"/>
    <col min="8470" max="8704" width="13.1640625" style="36"/>
    <col min="8705" max="8705" width="3" style="36" customWidth="1"/>
    <col min="8706" max="8706" width="2.1640625" style="36" customWidth="1"/>
    <col min="8707" max="8712" width="2.6640625" style="36" customWidth="1"/>
    <col min="8713" max="8713" width="42.5" style="36" customWidth="1"/>
    <col min="8714" max="8714" width="2.83203125" style="36" customWidth="1"/>
    <col min="8715" max="8725" width="10.83203125" style="36" customWidth="1"/>
    <col min="8726" max="8960" width="13.1640625" style="36"/>
    <col min="8961" max="8961" width="3" style="36" customWidth="1"/>
    <col min="8962" max="8962" width="2.1640625" style="36" customWidth="1"/>
    <col min="8963" max="8968" width="2.6640625" style="36" customWidth="1"/>
    <col min="8969" max="8969" width="42.5" style="36" customWidth="1"/>
    <col min="8970" max="8970" width="2.83203125" style="36" customWidth="1"/>
    <col min="8971" max="8981" width="10.83203125" style="36" customWidth="1"/>
    <col min="8982" max="9216" width="13.1640625" style="36"/>
    <col min="9217" max="9217" width="3" style="36" customWidth="1"/>
    <col min="9218" max="9218" width="2.1640625" style="36" customWidth="1"/>
    <col min="9219" max="9224" width="2.6640625" style="36" customWidth="1"/>
    <col min="9225" max="9225" width="42.5" style="36" customWidth="1"/>
    <col min="9226" max="9226" width="2.83203125" style="36" customWidth="1"/>
    <col min="9227" max="9237" width="10.83203125" style="36" customWidth="1"/>
    <col min="9238" max="9472" width="13.1640625" style="36"/>
    <col min="9473" max="9473" width="3" style="36" customWidth="1"/>
    <col min="9474" max="9474" width="2.1640625" style="36" customWidth="1"/>
    <col min="9475" max="9480" width="2.6640625" style="36" customWidth="1"/>
    <col min="9481" max="9481" width="42.5" style="36" customWidth="1"/>
    <col min="9482" max="9482" width="2.83203125" style="36" customWidth="1"/>
    <col min="9483" max="9493" width="10.83203125" style="36" customWidth="1"/>
    <col min="9494" max="9728" width="13.1640625" style="36"/>
    <col min="9729" max="9729" width="3" style="36" customWidth="1"/>
    <col min="9730" max="9730" width="2.1640625" style="36" customWidth="1"/>
    <col min="9731" max="9736" width="2.6640625" style="36" customWidth="1"/>
    <col min="9737" max="9737" width="42.5" style="36" customWidth="1"/>
    <col min="9738" max="9738" width="2.83203125" style="36" customWidth="1"/>
    <col min="9739" max="9749" width="10.83203125" style="36" customWidth="1"/>
    <col min="9750" max="9984" width="13.1640625" style="36"/>
    <col min="9985" max="9985" width="3" style="36" customWidth="1"/>
    <col min="9986" max="9986" width="2.1640625" style="36" customWidth="1"/>
    <col min="9987" max="9992" width="2.6640625" style="36" customWidth="1"/>
    <col min="9993" max="9993" width="42.5" style="36" customWidth="1"/>
    <col min="9994" max="9994" width="2.83203125" style="36" customWidth="1"/>
    <col min="9995" max="10005" width="10.83203125" style="36" customWidth="1"/>
    <col min="10006" max="10240" width="13.1640625" style="36"/>
    <col min="10241" max="10241" width="3" style="36" customWidth="1"/>
    <col min="10242" max="10242" width="2.1640625" style="36" customWidth="1"/>
    <col min="10243" max="10248" width="2.6640625" style="36" customWidth="1"/>
    <col min="10249" max="10249" width="42.5" style="36" customWidth="1"/>
    <col min="10250" max="10250" width="2.83203125" style="36" customWidth="1"/>
    <col min="10251" max="10261" width="10.83203125" style="36" customWidth="1"/>
    <col min="10262" max="10496" width="13.1640625" style="36"/>
    <col min="10497" max="10497" width="3" style="36" customWidth="1"/>
    <col min="10498" max="10498" width="2.1640625" style="36" customWidth="1"/>
    <col min="10499" max="10504" width="2.6640625" style="36" customWidth="1"/>
    <col min="10505" max="10505" width="42.5" style="36" customWidth="1"/>
    <col min="10506" max="10506" width="2.83203125" style="36" customWidth="1"/>
    <col min="10507" max="10517" width="10.83203125" style="36" customWidth="1"/>
    <col min="10518" max="10752" width="13.1640625" style="36"/>
    <col min="10753" max="10753" width="3" style="36" customWidth="1"/>
    <col min="10754" max="10754" width="2.1640625" style="36" customWidth="1"/>
    <col min="10755" max="10760" width="2.6640625" style="36" customWidth="1"/>
    <col min="10761" max="10761" width="42.5" style="36" customWidth="1"/>
    <col min="10762" max="10762" width="2.83203125" style="36" customWidth="1"/>
    <col min="10763" max="10773" width="10.83203125" style="36" customWidth="1"/>
    <col min="10774" max="11008" width="13.1640625" style="36"/>
    <col min="11009" max="11009" width="3" style="36" customWidth="1"/>
    <col min="11010" max="11010" width="2.1640625" style="36" customWidth="1"/>
    <col min="11011" max="11016" width="2.6640625" style="36" customWidth="1"/>
    <col min="11017" max="11017" width="42.5" style="36" customWidth="1"/>
    <col min="11018" max="11018" width="2.83203125" style="36" customWidth="1"/>
    <col min="11019" max="11029" width="10.83203125" style="36" customWidth="1"/>
    <col min="11030" max="11264" width="13.1640625" style="36"/>
    <col min="11265" max="11265" width="3" style="36" customWidth="1"/>
    <col min="11266" max="11266" width="2.1640625" style="36" customWidth="1"/>
    <col min="11267" max="11272" width="2.6640625" style="36" customWidth="1"/>
    <col min="11273" max="11273" width="42.5" style="36" customWidth="1"/>
    <col min="11274" max="11274" width="2.83203125" style="36" customWidth="1"/>
    <col min="11275" max="11285" width="10.83203125" style="36" customWidth="1"/>
    <col min="11286" max="11520" width="13.1640625" style="36"/>
    <col min="11521" max="11521" width="3" style="36" customWidth="1"/>
    <col min="11522" max="11522" width="2.1640625" style="36" customWidth="1"/>
    <col min="11523" max="11528" width="2.6640625" style="36" customWidth="1"/>
    <col min="11529" max="11529" width="42.5" style="36" customWidth="1"/>
    <col min="11530" max="11530" width="2.83203125" style="36" customWidth="1"/>
    <col min="11531" max="11541" width="10.83203125" style="36" customWidth="1"/>
    <col min="11542" max="11776" width="13.1640625" style="36"/>
    <col min="11777" max="11777" width="3" style="36" customWidth="1"/>
    <col min="11778" max="11778" width="2.1640625" style="36" customWidth="1"/>
    <col min="11779" max="11784" width="2.6640625" style="36" customWidth="1"/>
    <col min="11785" max="11785" width="42.5" style="36" customWidth="1"/>
    <col min="11786" max="11786" width="2.83203125" style="36" customWidth="1"/>
    <col min="11787" max="11797" width="10.83203125" style="36" customWidth="1"/>
    <col min="11798" max="12032" width="13.1640625" style="36"/>
    <col min="12033" max="12033" width="3" style="36" customWidth="1"/>
    <col min="12034" max="12034" width="2.1640625" style="36" customWidth="1"/>
    <col min="12035" max="12040" width="2.6640625" style="36" customWidth="1"/>
    <col min="12041" max="12041" width="42.5" style="36" customWidth="1"/>
    <col min="12042" max="12042" width="2.83203125" style="36" customWidth="1"/>
    <col min="12043" max="12053" width="10.83203125" style="36" customWidth="1"/>
    <col min="12054" max="12288" width="13.1640625" style="36"/>
    <col min="12289" max="12289" width="3" style="36" customWidth="1"/>
    <col min="12290" max="12290" width="2.1640625" style="36" customWidth="1"/>
    <col min="12291" max="12296" width="2.6640625" style="36" customWidth="1"/>
    <col min="12297" max="12297" width="42.5" style="36" customWidth="1"/>
    <col min="12298" max="12298" width="2.83203125" style="36" customWidth="1"/>
    <col min="12299" max="12309" width="10.83203125" style="36" customWidth="1"/>
    <col min="12310" max="12544" width="13.1640625" style="36"/>
    <col min="12545" max="12545" width="3" style="36" customWidth="1"/>
    <col min="12546" max="12546" width="2.1640625" style="36" customWidth="1"/>
    <col min="12547" max="12552" width="2.6640625" style="36" customWidth="1"/>
    <col min="12553" max="12553" width="42.5" style="36" customWidth="1"/>
    <col min="12554" max="12554" width="2.83203125" style="36" customWidth="1"/>
    <col min="12555" max="12565" width="10.83203125" style="36" customWidth="1"/>
    <col min="12566" max="12800" width="13.1640625" style="36"/>
    <col min="12801" max="12801" width="3" style="36" customWidth="1"/>
    <col min="12802" max="12802" width="2.1640625" style="36" customWidth="1"/>
    <col min="12803" max="12808" width="2.6640625" style="36" customWidth="1"/>
    <col min="12809" max="12809" width="42.5" style="36" customWidth="1"/>
    <col min="12810" max="12810" width="2.83203125" style="36" customWidth="1"/>
    <col min="12811" max="12821" width="10.83203125" style="36" customWidth="1"/>
    <col min="12822" max="13056" width="13.1640625" style="36"/>
    <col min="13057" max="13057" width="3" style="36" customWidth="1"/>
    <col min="13058" max="13058" width="2.1640625" style="36" customWidth="1"/>
    <col min="13059" max="13064" width="2.6640625" style="36" customWidth="1"/>
    <col min="13065" max="13065" width="42.5" style="36" customWidth="1"/>
    <col min="13066" max="13066" width="2.83203125" style="36" customWidth="1"/>
    <col min="13067" max="13077" width="10.83203125" style="36" customWidth="1"/>
    <col min="13078" max="13312" width="13.1640625" style="36"/>
    <col min="13313" max="13313" width="3" style="36" customWidth="1"/>
    <col min="13314" max="13314" width="2.1640625" style="36" customWidth="1"/>
    <col min="13315" max="13320" width="2.6640625" style="36" customWidth="1"/>
    <col min="13321" max="13321" width="42.5" style="36" customWidth="1"/>
    <col min="13322" max="13322" width="2.83203125" style="36" customWidth="1"/>
    <col min="13323" max="13333" width="10.83203125" style="36" customWidth="1"/>
    <col min="13334" max="13568" width="13.1640625" style="36"/>
    <col min="13569" max="13569" width="3" style="36" customWidth="1"/>
    <col min="13570" max="13570" width="2.1640625" style="36" customWidth="1"/>
    <col min="13571" max="13576" width="2.6640625" style="36" customWidth="1"/>
    <col min="13577" max="13577" width="42.5" style="36" customWidth="1"/>
    <col min="13578" max="13578" width="2.83203125" style="36" customWidth="1"/>
    <col min="13579" max="13589" width="10.83203125" style="36" customWidth="1"/>
    <col min="13590" max="13824" width="13.1640625" style="36"/>
    <col min="13825" max="13825" width="3" style="36" customWidth="1"/>
    <col min="13826" max="13826" width="2.1640625" style="36" customWidth="1"/>
    <col min="13827" max="13832" width="2.6640625" style="36" customWidth="1"/>
    <col min="13833" max="13833" width="42.5" style="36" customWidth="1"/>
    <col min="13834" max="13834" width="2.83203125" style="36" customWidth="1"/>
    <col min="13835" max="13845" width="10.83203125" style="36" customWidth="1"/>
    <col min="13846" max="14080" width="13.1640625" style="36"/>
    <col min="14081" max="14081" width="3" style="36" customWidth="1"/>
    <col min="14082" max="14082" width="2.1640625" style="36" customWidth="1"/>
    <col min="14083" max="14088" width="2.6640625" style="36" customWidth="1"/>
    <col min="14089" max="14089" width="42.5" style="36" customWidth="1"/>
    <col min="14090" max="14090" width="2.83203125" style="36" customWidth="1"/>
    <col min="14091" max="14101" width="10.83203125" style="36" customWidth="1"/>
    <col min="14102" max="14336" width="13.1640625" style="36"/>
    <col min="14337" max="14337" width="3" style="36" customWidth="1"/>
    <col min="14338" max="14338" width="2.1640625" style="36" customWidth="1"/>
    <col min="14339" max="14344" width="2.6640625" style="36" customWidth="1"/>
    <col min="14345" max="14345" width="42.5" style="36" customWidth="1"/>
    <col min="14346" max="14346" width="2.83203125" style="36" customWidth="1"/>
    <col min="14347" max="14357" width="10.83203125" style="36" customWidth="1"/>
    <col min="14358" max="14592" width="13.1640625" style="36"/>
    <col min="14593" max="14593" width="3" style="36" customWidth="1"/>
    <col min="14594" max="14594" width="2.1640625" style="36" customWidth="1"/>
    <col min="14595" max="14600" width="2.6640625" style="36" customWidth="1"/>
    <col min="14601" max="14601" width="42.5" style="36" customWidth="1"/>
    <col min="14602" max="14602" width="2.83203125" style="36" customWidth="1"/>
    <col min="14603" max="14613" width="10.83203125" style="36" customWidth="1"/>
    <col min="14614" max="14848" width="13.1640625" style="36"/>
    <col min="14849" max="14849" width="3" style="36" customWidth="1"/>
    <col min="14850" max="14850" width="2.1640625" style="36" customWidth="1"/>
    <col min="14851" max="14856" width="2.6640625" style="36" customWidth="1"/>
    <col min="14857" max="14857" width="42.5" style="36" customWidth="1"/>
    <col min="14858" max="14858" width="2.83203125" style="36" customWidth="1"/>
    <col min="14859" max="14869" width="10.83203125" style="36" customWidth="1"/>
    <col min="14870" max="15104" width="13.1640625" style="36"/>
    <col min="15105" max="15105" width="3" style="36" customWidth="1"/>
    <col min="15106" max="15106" width="2.1640625" style="36" customWidth="1"/>
    <col min="15107" max="15112" width="2.6640625" style="36" customWidth="1"/>
    <col min="15113" max="15113" width="42.5" style="36" customWidth="1"/>
    <col min="15114" max="15114" width="2.83203125" style="36" customWidth="1"/>
    <col min="15115" max="15125" width="10.83203125" style="36" customWidth="1"/>
    <col min="15126" max="15360" width="13.1640625" style="36"/>
    <col min="15361" max="15361" width="3" style="36" customWidth="1"/>
    <col min="15362" max="15362" width="2.1640625" style="36" customWidth="1"/>
    <col min="15363" max="15368" width="2.6640625" style="36" customWidth="1"/>
    <col min="15369" max="15369" width="42.5" style="36" customWidth="1"/>
    <col min="15370" max="15370" width="2.83203125" style="36" customWidth="1"/>
    <col min="15371" max="15381" width="10.83203125" style="36" customWidth="1"/>
    <col min="15382" max="15616" width="13.1640625" style="36"/>
    <col min="15617" max="15617" width="3" style="36" customWidth="1"/>
    <col min="15618" max="15618" width="2.1640625" style="36" customWidth="1"/>
    <col min="15619" max="15624" width="2.6640625" style="36" customWidth="1"/>
    <col min="15625" max="15625" width="42.5" style="36" customWidth="1"/>
    <col min="15626" max="15626" width="2.83203125" style="36" customWidth="1"/>
    <col min="15627" max="15637" width="10.83203125" style="36" customWidth="1"/>
    <col min="15638" max="15872" width="13.1640625" style="36"/>
    <col min="15873" max="15873" width="3" style="36" customWidth="1"/>
    <col min="15874" max="15874" width="2.1640625" style="36" customWidth="1"/>
    <col min="15875" max="15880" width="2.6640625" style="36" customWidth="1"/>
    <col min="15881" max="15881" width="42.5" style="36" customWidth="1"/>
    <col min="15882" max="15882" width="2.83203125" style="36" customWidth="1"/>
    <col min="15883" max="15893" width="10.83203125" style="36" customWidth="1"/>
    <col min="15894" max="16128" width="13.1640625" style="36"/>
    <col min="16129" max="16129" width="3" style="36" customWidth="1"/>
    <col min="16130" max="16130" width="2.1640625" style="36" customWidth="1"/>
    <col min="16131" max="16136" width="2.6640625" style="36" customWidth="1"/>
    <col min="16137" max="16137" width="42.5" style="36" customWidth="1"/>
    <col min="16138" max="16138" width="2.83203125" style="36" customWidth="1"/>
    <col min="16139" max="16149" width="10.83203125" style="36" customWidth="1"/>
    <col min="16150" max="16384" width="13.1640625" style="36"/>
  </cols>
  <sheetData>
    <row r="1" spans="1:21" s="316" customFormat="1" ht="19.5" customHeight="1">
      <c r="A1" s="664" t="s">
        <v>471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6" t="s">
        <v>532</v>
      </c>
      <c r="O1" s="667"/>
      <c r="P1" s="667"/>
      <c r="Q1" s="667"/>
      <c r="R1" s="667"/>
      <c r="S1" s="667"/>
      <c r="T1" s="667"/>
      <c r="U1" s="667"/>
    </row>
    <row r="2" spans="1:21" s="316" customFormat="1" ht="16.5" customHeight="1">
      <c r="A2" s="317"/>
      <c r="B2" s="318"/>
      <c r="C2" s="318"/>
      <c r="D2" s="318"/>
      <c r="E2" s="318"/>
      <c r="F2" s="318"/>
      <c r="G2" s="318"/>
      <c r="H2" s="318"/>
      <c r="I2" s="319"/>
      <c r="K2" s="320"/>
      <c r="L2" s="320"/>
      <c r="M2" s="321"/>
      <c r="N2" s="322"/>
      <c r="O2" s="323"/>
      <c r="P2" s="324"/>
      <c r="Q2" s="324"/>
      <c r="R2" s="324"/>
      <c r="S2" s="324"/>
      <c r="T2" s="324"/>
      <c r="U2" s="325" t="s">
        <v>472</v>
      </c>
    </row>
    <row r="3" spans="1:21" s="316" customFormat="1" ht="13.9" customHeight="1">
      <c r="A3" s="668" t="s">
        <v>473</v>
      </c>
      <c r="B3" s="669"/>
      <c r="C3" s="669"/>
      <c r="D3" s="669"/>
      <c r="E3" s="669"/>
      <c r="F3" s="669"/>
      <c r="G3" s="669"/>
      <c r="H3" s="669"/>
      <c r="I3" s="669"/>
      <c r="J3" s="670"/>
      <c r="K3" s="673" t="s">
        <v>474</v>
      </c>
      <c r="L3" s="676" t="s">
        <v>475</v>
      </c>
      <c r="M3" s="679" t="s">
        <v>476</v>
      </c>
      <c r="N3" s="682" t="s">
        <v>477</v>
      </c>
      <c r="O3" s="683"/>
      <c r="P3" s="683"/>
      <c r="Q3" s="683"/>
      <c r="R3" s="683"/>
      <c r="S3" s="683"/>
      <c r="T3" s="683"/>
      <c r="U3" s="684"/>
    </row>
    <row r="4" spans="1:21" s="316" customFormat="1" ht="13.9" customHeight="1">
      <c r="A4" s="507"/>
      <c r="B4" s="671"/>
      <c r="C4" s="671"/>
      <c r="D4" s="671"/>
      <c r="E4" s="671"/>
      <c r="F4" s="671"/>
      <c r="G4" s="671"/>
      <c r="H4" s="671"/>
      <c r="I4" s="671"/>
      <c r="J4" s="523"/>
      <c r="K4" s="674"/>
      <c r="L4" s="677"/>
      <c r="M4" s="680"/>
      <c r="N4" s="685" t="s">
        <v>478</v>
      </c>
      <c r="O4" s="686"/>
      <c r="P4" s="686"/>
      <c r="Q4" s="687" t="s">
        <v>479</v>
      </c>
      <c r="R4" s="686"/>
      <c r="S4" s="686"/>
      <c r="T4" s="688" t="s">
        <v>480</v>
      </c>
      <c r="U4" s="689"/>
    </row>
    <row r="5" spans="1:21" s="316" customFormat="1" ht="13.9" customHeight="1">
      <c r="A5" s="507"/>
      <c r="B5" s="671"/>
      <c r="C5" s="671"/>
      <c r="D5" s="671"/>
      <c r="E5" s="671"/>
      <c r="F5" s="671"/>
      <c r="G5" s="671"/>
      <c r="H5" s="671"/>
      <c r="I5" s="671"/>
      <c r="J5" s="523"/>
      <c r="K5" s="674"/>
      <c r="L5" s="677"/>
      <c r="M5" s="680"/>
      <c r="N5" s="685" t="s">
        <v>481</v>
      </c>
      <c r="O5" s="693" t="s">
        <v>482</v>
      </c>
      <c r="P5" s="694" t="s">
        <v>483</v>
      </c>
      <c r="Q5" s="693" t="s">
        <v>481</v>
      </c>
      <c r="R5" s="693" t="s">
        <v>482</v>
      </c>
      <c r="S5" s="694" t="s">
        <v>484</v>
      </c>
      <c r="T5" s="687" t="s">
        <v>481</v>
      </c>
      <c r="U5" s="690" t="s">
        <v>482</v>
      </c>
    </row>
    <row r="6" spans="1:21" s="316" customFormat="1" ht="13.9" customHeight="1">
      <c r="A6" s="509"/>
      <c r="B6" s="672"/>
      <c r="C6" s="672"/>
      <c r="D6" s="672"/>
      <c r="E6" s="672"/>
      <c r="F6" s="672"/>
      <c r="G6" s="672"/>
      <c r="H6" s="672"/>
      <c r="I6" s="672"/>
      <c r="J6" s="525"/>
      <c r="K6" s="675"/>
      <c r="L6" s="678"/>
      <c r="M6" s="681"/>
      <c r="N6" s="692"/>
      <c r="O6" s="686"/>
      <c r="P6" s="695"/>
      <c r="Q6" s="686"/>
      <c r="R6" s="686"/>
      <c r="S6" s="695"/>
      <c r="T6" s="686"/>
      <c r="U6" s="691"/>
    </row>
    <row r="7" spans="1:21" s="316" customFormat="1" ht="6" customHeight="1">
      <c r="A7" s="317" t="s">
        <v>485</v>
      </c>
      <c r="B7" s="326"/>
      <c r="C7" s="317"/>
      <c r="D7" s="317"/>
      <c r="E7" s="317"/>
      <c r="F7" s="317"/>
      <c r="G7" s="317"/>
      <c r="H7" s="317"/>
      <c r="I7" s="317"/>
      <c r="J7" s="327"/>
      <c r="K7" s="328"/>
      <c r="L7" s="329"/>
      <c r="M7" s="330"/>
      <c r="N7" s="329"/>
      <c r="O7" s="329"/>
      <c r="P7" s="331"/>
      <c r="Q7" s="331"/>
      <c r="R7" s="331"/>
      <c r="S7" s="331"/>
      <c r="T7" s="331"/>
      <c r="U7" s="331"/>
    </row>
    <row r="8" spans="1:21" s="332" customFormat="1" ht="14.25" customHeight="1">
      <c r="A8" s="696" t="s">
        <v>486</v>
      </c>
      <c r="C8" s="697" t="s">
        <v>487</v>
      </c>
      <c r="D8" s="697"/>
      <c r="E8" s="697"/>
      <c r="F8" s="697"/>
      <c r="G8" s="697"/>
      <c r="H8" s="697"/>
      <c r="I8" s="697"/>
      <c r="J8" s="468" t="s">
        <v>488</v>
      </c>
      <c r="K8" s="469">
        <v>70913</v>
      </c>
      <c r="L8" s="470">
        <v>170812</v>
      </c>
      <c r="M8" s="471">
        <f>+L8/K8</f>
        <v>2.4087543891811092</v>
      </c>
      <c r="N8" s="470">
        <v>5426</v>
      </c>
      <c r="O8" s="470">
        <v>24224</v>
      </c>
      <c r="P8" s="472">
        <v>6921</v>
      </c>
      <c r="Q8" s="472">
        <v>14822</v>
      </c>
      <c r="R8" s="472">
        <v>62555</v>
      </c>
      <c r="S8" s="472">
        <v>24393</v>
      </c>
      <c r="T8" s="472">
        <v>7804</v>
      </c>
      <c r="U8" s="472">
        <v>39762</v>
      </c>
    </row>
    <row r="9" spans="1:21" s="332" customFormat="1" ht="14.25" customHeight="1">
      <c r="A9" s="696"/>
      <c r="B9" s="317"/>
      <c r="C9" s="317"/>
      <c r="D9" s="317" t="s">
        <v>388</v>
      </c>
      <c r="E9" s="317"/>
      <c r="F9" s="698" t="s">
        <v>489</v>
      </c>
      <c r="G9" s="698"/>
      <c r="H9" s="698"/>
      <c r="I9" s="698"/>
      <c r="J9" s="327"/>
      <c r="K9" s="333">
        <v>45747</v>
      </c>
      <c r="L9" s="334">
        <v>144484</v>
      </c>
      <c r="M9" s="335">
        <f>+L9/K9</f>
        <v>3.1583273220101864</v>
      </c>
      <c r="N9" s="334">
        <v>5396</v>
      </c>
      <c r="O9" s="334">
        <v>24063</v>
      </c>
      <c r="P9" s="336">
        <v>6888</v>
      </c>
      <c r="Q9" s="336">
        <v>14658</v>
      </c>
      <c r="R9" s="336">
        <v>62071</v>
      </c>
      <c r="S9" s="336">
        <v>24183</v>
      </c>
      <c r="T9" s="336">
        <v>7754</v>
      </c>
      <c r="U9" s="336">
        <v>39467</v>
      </c>
    </row>
    <row r="10" spans="1:21" s="332" customFormat="1" ht="14.25" customHeight="1">
      <c r="A10" s="696"/>
      <c r="B10" s="317"/>
      <c r="C10" s="317"/>
      <c r="D10" s="317"/>
      <c r="E10" s="317" t="s">
        <v>490</v>
      </c>
      <c r="G10" s="698" t="s">
        <v>491</v>
      </c>
      <c r="H10" s="698"/>
      <c r="I10" s="698"/>
      <c r="J10" s="327"/>
      <c r="K10" s="333">
        <v>35028</v>
      </c>
      <c r="L10" s="334">
        <v>95816</v>
      </c>
      <c r="M10" s="335">
        <f t="shared" ref="M10:M30" si="0">+L10/K10</f>
        <v>2.7354116706634692</v>
      </c>
      <c r="N10" s="334">
        <v>3578</v>
      </c>
      <c r="O10" s="334">
        <v>13345</v>
      </c>
      <c r="P10" s="336">
        <v>4548</v>
      </c>
      <c r="Q10" s="336">
        <v>9722</v>
      </c>
      <c r="R10" s="336">
        <v>35038</v>
      </c>
      <c r="S10" s="336">
        <v>16007</v>
      </c>
      <c r="T10" s="337" t="s">
        <v>9</v>
      </c>
      <c r="U10" s="337" t="s">
        <v>9</v>
      </c>
    </row>
    <row r="11" spans="1:21" s="332" customFormat="1" ht="14.25" customHeight="1">
      <c r="A11" s="696"/>
      <c r="B11" s="317"/>
      <c r="C11" s="317"/>
      <c r="D11" s="317"/>
      <c r="E11" s="317"/>
      <c r="F11" s="338" t="s">
        <v>492</v>
      </c>
      <c r="G11" s="338"/>
      <c r="H11" s="698" t="s">
        <v>493</v>
      </c>
      <c r="I11" s="698"/>
      <c r="J11" s="327"/>
      <c r="K11" s="333">
        <v>12037</v>
      </c>
      <c r="L11" s="334">
        <v>24074</v>
      </c>
      <c r="M11" s="335">
        <f t="shared" si="0"/>
        <v>2</v>
      </c>
      <c r="N11" s="339" t="s">
        <v>9</v>
      </c>
      <c r="O11" s="339" t="s">
        <v>9</v>
      </c>
      <c r="P11" s="337" t="s">
        <v>9</v>
      </c>
      <c r="Q11" s="337" t="s">
        <v>9</v>
      </c>
      <c r="R11" s="337" t="s">
        <v>9</v>
      </c>
      <c r="S11" s="337" t="s">
        <v>9</v>
      </c>
      <c r="T11" s="337" t="s">
        <v>9</v>
      </c>
      <c r="U11" s="337" t="s">
        <v>9</v>
      </c>
    </row>
    <row r="12" spans="1:21" s="332" customFormat="1" ht="14.25" customHeight="1">
      <c r="A12" s="696"/>
      <c r="B12" s="317"/>
      <c r="C12" s="317"/>
      <c r="D12" s="317"/>
      <c r="E12" s="317"/>
      <c r="F12" s="338" t="s">
        <v>494</v>
      </c>
      <c r="G12" s="338"/>
      <c r="H12" s="698" t="s">
        <v>495</v>
      </c>
      <c r="I12" s="698"/>
      <c r="J12" s="327"/>
      <c r="K12" s="333">
        <v>15061</v>
      </c>
      <c r="L12" s="334">
        <v>53493</v>
      </c>
      <c r="M12" s="335">
        <f t="shared" si="0"/>
        <v>3.5517561914879492</v>
      </c>
      <c r="N12" s="334">
        <v>3273</v>
      </c>
      <c r="O12" s="334">
        <v>12459</v>
      </c>
      <c r="P12" s="336">
        <v>4181</v>
      </c>
      <c r="Q12" s="336">
        <v>7863</v>
      </c>
      <c r="R12" s="336">
        <v>30008</v>
      </c>
      <c r="S12" s="336">
        <v>13211</v>
      </c>
      <c r="T12" s="337" t="s">
        <v>9</v>
      </c>
      <c r="U12" s="337" t="s">
        <v>9</v>
      </c>
    </row>
    <row r="13" spans="1:21" s="332" customFormat="1" ht="14.25" customHeight="1">
      <c r="A13" s="696"/>
      <c r="B13" s="317"/>
      <c r="C13" s="317"/>
      <c r="D13" s="317"/>
      <c r="E13" s="317"/>
      <c r="F13" s="338" t="s">
        <v>496</v>
      </c>
      <c r="G13" s="338"/>
      <c r="H13" s="698" t="s">
        <v>497</v>
      </c>
      <c r="I13" s="698"/>
      <c r="J13" s="327"/>
      <c r="K13" s="333">
        <v>891</v>
      </c>
      <c r="L13" s="334">
        <v>1973</v>
      </c>
      <c r="M13" s="335">
        <f t="shared" si="0"/>
        <v>2.2143658810325477</v>
      </c>
      <c r="N13" s="334">
        <v>16</v>
      </c>
      <c r="O13" s="334">
        <v>42</v>
      </c>
      <c r="P13" s="336">
        <v>17</v>
      </c>
      <c r="Q13" s="336">
        <v>114</v>
      </c>
      <c r="R13" s="336">
        <v>291</v>
      </c>
      <c r="S13" s="336">
        <v>156</v>
      </c>
      <c r="T13" s="337" t="s">
        <v>9</v>
      </c>
      <c r="U13" s="337" t="s">
        <v>9</v>
      </c>
    </row>
    <row r="14" spans="1:21" s="332" customFormat="1" ht="14.25" customHeight="1">
      <c r="A14" s="696"/>
      <c r="B14" s="317"/>
      <c r="C14" s="317"/>
      <c r="D14" s="317"/>
      <c r="E14" s="317"/>
      <c r="F14" s="338" t="s">
        <v>498</v>
      </c>
      <c r="G14" s="338"/>
      <c r="H14" s="698" t="s">
        <v>499</v>
      </c>
      <c r="I14" s="698"/>
      <c r="J14" s="327"/>
      <c r="K14" s="333">
        <v>7039</v>
      </c>
      <c r="L14" s="334">
        <v>16276</v>
      </c>
      <c r="M14" s="335">
        <f t="shared" si="0"/>
        <v>2.31226026424208</v>
      </c>
      <c r="N14" s="334">
        <v>289</v>
      </c>
      <c r="O14" s="334">
        <v>844</v>
      </c>
      <c r="P14" s="336">
        <v>350</v>
      </c>
      <c r="Q14" s="336">
        <v>1745</v>
      </c>
      <c r="R14" s="336">
        <v>4739</v>
      </c>
      <c r="S14" s="336">
        <v>2640</v>
      </c>
      <c r="T14" s="337" t="s">
        <v>9</v>
      </c>
      <c r="U14" s="337" t="s">
        <v>9</v>
      </c>
    </row>
    <row r="15" spans="1:21" s="332" customFormat="1" ht="14.25" customHeight="1">
      <c r="A15" s="696"/>
      <c r="B15" s="317"/>
      <c r="C15" s="317"/>
      <c r="D15" s="317"/>
      <c r="E15" s="332" t="s">
        <v>500</v>
      </c>
      <c r="F15" s="317"/>
      <c r="G15" s="698" t="s">
        <v>501</v>
      </c>
      <c r="H15" s="698"/>
      <c r="I15" s="698"/>
      <c r="J15" s="327"/>
      <c r="K15" s="333">
        <v>10719</v>
      </c>
      <c r="L15" s="334">
        <v>48668</v>
      </c>
      <c r="M15" s="335">
        <f t="shared" si="0"/>
        <v>4.5403489131448831</v>
      </c>
      <c r="N15" s="334">
        <v>1818</v>
      </c>
      <c r="O15" s="334">
        <v>10718</v>
      </c>
      <c r="P15" s="336">
        <v>2340</v>
      </c>
      <c r="Q15" s="336">
        <v>4936</v>
      </c>
      <c r="R15" s="336">
        <v>27033</v>
      </c>
      <c r="S15" s="336">
        <v>8176</v>
      </c>
      <c r="T15" s="336">
        <v>7754</v>
      </c>
      <c r="U15" s="336">
        <v>39467</v>
      </c>
    </row>
    <row r="16" spans="1:21" s="332" customFormat="1" ht="14.25" customHeight="1">
      <c r="A16" s="696"/>
      <c r="B16" s="317"/>
      <c r="C16" s="317"/>
      <c r="D16" s="317"/>
      <c r="E16" s="317"/>
      <c r="F16" s="338" t="s">
        <v>502</v>
      </c>
      <c r="G16" s="338"/>
      <c r="H16" s="698" t="s">
        <v>503</v>
      </c>
      <c r="I16" s="698"/>
      <c r="J16" s="327"/>
      <c r="K16" s="333">
        <v>424</v>
      </c>
      <c r="L16" s="334">
        <v>1696</v>
      </c>
      <c r="M16" s="335">
        <f t="shared" si="0"/>
        <v>4</v>
      </c>
      <c r="N16" s="339" t="s">
        <v>9</v>
      </c>
      <c r="O16" s="339" t="s">
        <v>9</v>
      </c>
      <c r="P16" s="337" t="s">
        <v>9</v>
      </c>
      <c r="Q16" s="337" t="s">
        <v>9</v>
      </c>
      <c r="R16" s="337" t="s">
        <v>9</v>
      </c>
      <c r="S16" s="337" t="s">
        <v>9</v>
      </c>
      <c r="T16" s="337" t="s">
        <v>9</v>
      </c>
      <c r="U16" s="337" t="s">
        <v>9</v>
      </c>
    </row>
    <row r="17" spans="1:21" s="332" customFormat="1" ht="14.25" customHeight="1">
      <c r="A17" s="696"/>
      <c r="B17" s="317"/>
      <c r="C17" s="317"/>
      <c r="D17" s="317"/>
      <c r="E17" s="317"/>
      <c r="F17" s="338" t="s">
        <v>504</v>
      </c>
      <c r="G17" s="338"/>
      <c r="H17" s="698" t="s">
        <v>505</v>
      </c>
      <c r="I17" s="698"/>
      <c r="J17" s="327"/>
      <c r="K17" s="333">
        <v>1295</v>
      </c>
      <c r="L17" s="334">
        <v>3885</v>
      </c>
      <c r="M17" s="335">
        <f t="shared" si="0"/>
        <v>3</v>
      </c>
      <c r="N17" s="339" t="s">
        <v>9</v>
      </c>
      <c r="O17" s="339" t="s">
        <v>9</v>
      </c>
      <c r="P17" s="337" t="s">
        <v>9</v>
      </c>
      <c r="Q17" s="337" t="s">
        <v>9</v>
      </c>
      <c r="R17" s="337" t="s">
        <v>9</v>
      </c>
      <c r="S17" s="337" t="s">
        <v>9</v>
      </c>
      <c r="T17" s="337" t="s">
        <v>9</v>
      </c>
      <c r="U17" s="337" t="s">
        <v>9</v>
      </c>
    </row>
    <row r="18" spans="1:21" s="332" customFormat="1" ht="14.25" customHeight="1">
      <c r="A18" s="696"/>
      <c r="B18" s="317"/>
      <c r="C18" s="317"/>
      <c r="D18" s="317"/>
      <c r="E18" s="317"/>
      <c r="F18" s="338" t="s">
        <v>506</v>
      </c>
      <c r="G18" s="338"/>
      <c r="H18" s="698" t="s">
        <v>507</v>
      </c>
      <c r="I18" s="698"/>
      <c r="J18" s="327" t="s">
        <v>508</v>
      </c>
      <c r="K18" s="333">
        <v>1896</v>
      </c>
      <c r="L18" s="334">
        <v>11030</v>
      </c>
      <c r="M18" s="335">
        <f t="shared" si="0"/>
        <v>5.8175105485232068</v>
      </c>
      <c r="N18" s="334">
        <v>516</v>
      </c>
      <c r="O18" s="334">
        <v>3066</v>
      </c>
      <c r="P18" s="336">
        <v>670</v>
      </c>
      <c r="Q18" s="336">
        <v>1403</v>
      </c>
      <c r="R18" s="336">
        <v>8370</v>
      </c>
      <c r="S18" s="336">
        <v>2495</v>
      </c>
      <c r="T18" s="336">
        <v>1896</v>
      </c>
      <c r="U18" s="336">
        <v>11030</v>
      </c>
    </row>
    <row r="19" spans="1:21" s="332" customFormat="1" ht="14.25" customHeight="1">
      <c r="A19" s="696"/>
      <c r="B19" s="317"/>
      <c r="C19" s="317"/>
      <c r="D19" s="317"/>
      <c r="E19" s="317"/>
      <c r="F19" s="338" t="s">
        <v>509</v>
      </c>
      <c r="G19" s="338"/>
      <c r="H19" s="698" t="s">
        <v>510</v>
      </c>
      <c r="I19" s="698"/>
      <c r="J19" s="327" t="s">
        <v>508</v>
      </c>
      <c r="K19" s="333">
        <v>2770</v>
      </c>
      <c r="L19" s="334">
        <v>12797</v>
      </c>
      <c r="M19" s="335">
        <f t="shared" si="0"/>
        <v>4.61985559566787</v>
      </c>
      <c r="N19" s="334">
        <v>358</v>
      </c>
      <c r="O19" s="334">
        <v>1781</v>
      </c>
      <c r="P19" s="336">
        <v>453</v>
      </c>
      <c r="Q19" s="336">
        <v>1289</v>
      </c>
      <c r="R19" s="336">
        <v>6340</v>
      </c>
      <c r="S19" s="336">
        <v>2139</v>
      </c>
      <c r="T19" s="336">
        <v>2770</v>
      </c>
      <c r="U19" s="336">
        <v>12797</v>
      </c>
    </row>
    <row r="20" spans="1:21" s="332" customFormat="1" ht="14.25" customHeight="1">
      <c r="A20" s="696"/>
      <c r="B20" s="317"/>
      <c r="C20" s="317"/>
      <c r="D20" s="317"/>
      <c r="E20" s="317"/>
      <c r="F20" s="338" t="s">
        <v>511</v>
      </c>
      <c r="G20" s="338"/>
      <c r="H20" s="699" t="s">
        <v>512</v>
      </c>
      <c r="I20" s="699"/>
      <c r="J20" s="327"/>
      <c r="K20" s="333">
        <v>227</v>
      </c>
      <c r="L20" s="334">
        <v>782</v>
      </c>
      <c r="M20" s="335">
        <f t="shared" si="0"/>
        <v>3.4449339207048459</v>
      </c>
      <c r="N20" s="334">
        <v>19</v>
      </c>
      <c r="O20" s="334">
        <v>103</v>
      </c>
      <c r="P20" s="336">
        <v>26</v>
      </c>
      <c r="Q20" s="336">
        <v>53</v>
      </c>
      <c r="R20" s="336">
        <v>233</v>
      </c>
      <c r="S20" s="336">
        <v>80</v>
      </c>
      <c r="T20" s="337">
        <v>1</v>
      </c>
      <c r="U20" s="337">
        <v>7</v>
      </c>
    </row>
    <row r="21" spans="1:21" s="332" customFormat="1" ht="14.25" customHeight="1">
      <c r="A21" s="696"/>
      <c r="B21" s="317"/>
      <c r="C21" s="317"/>
      <c r="D21" s="317"/>
      <c r="E21" s="317"/>
      <c r="F21" s="338" t="s">
        <v>513</v>
      </c>
      <c r="G21" s="338"/>
      <c r="H21" s="699" t="s">
        <v>514</v>
      </c>
      <c r="I21" s="699"/>
      <c r="J21" s="327"/>
      <c r="K21" s="333">
        <v>893</v>
      </c>
      <c r="L21" s="334">
        <v>4191</v>
      </c>
      <c r="M21" s="335">
        <f t="shared" si="0"/>
        <v>4.6931690929451291</v>
      </c>
      <c r="N21" s="334">
        <v>169</v>
      </c>
      <c r="O21" s="334">
        <v>861</v>
      </c>
      <c r="P21" s="336">
        <v>198</v>
      </c>
      <c r="Q21" s="336">
        <v>603</v>
      </c>
      <c r="R21" s="336">
        <v>2922</v>
      </c>
      <c r="S21" s="336">
        <v>878</v>
      </c>
      <c r="T21" s="336">
        <v>798</v>
      </c>
      <c r="U21" s="336">
        <v>3754</v>
      </c>
    </row>
    <row r="22" spans="1:21" s="332" customFormat="1" ht="14.25" customHeight="1">
      <c r="A22" s="696"/>
      <c r="B22" s="317"/>
      <c r="C22" s="317"/>
      <c r="D22" s="317"/>
      <c r="E22" s="317"/>
      <c r="F22" s="338" t="s">
        <v>515</v>
      </c>
      <c r="G22" s="338"/>
      <c r="H22" s="699" t="s">
        <v>516</v>
      </c>
      <c r="I22" s="699"/>
      <c r="J22" s="327" t="s">
        <v>508</v>
      </c>
      <c r="K22" s="333">
        <v>342</v>
      </c>
      <c r="L22" s="334">
        <v>2013</v>
      </c>
      <c r="M22" s="335">
        <f t="shared" si="0"/>
        <v>5.8859649122807021</v>
      </c>
      <c r="N22" s="334">
        <v>121</v>
      </c>
      <c r="O22" s="334">
        <v>883</v>
      </c>
      <c r="P22" s="336">
        <v>163</v>
      </c>
      <c r="Q22" s="336">
        <v>154</v>
      </c>
      <c r="R22" s="336">
        <v>1103</v>
      </c>
      <c r="S22" s="336">
        <v>254</v>
      </c>
      <c r="T22" s="336">
        <v>234</v>
      </c>
      <c r="U22" s="336">
        <v>1519</v>
      </c>
    </row>
    <row r="23" spans="1:21" s="332" customFormat="1" ht="14.25" customHeight="1">
      <c r="A23" s="696"/>
      <c r="B23" s="317"/>
      <c r="C23" s="317"/>
      <c r="D23" s="317"/>
      <c r="E23" s="317"/>
      <c r="F23" s="338" t="s">
        <v>517</v>
      </c>
      <c r="G23" s="338"/>
      <c r="H23" s="698" t="s">
        <v>518</v>
      </c>
      <c r="I23" s="698"/>
      <c r="J23" s="327" t="s">
        <v>508</v>
      </c>
      <c r="K23" s="333">
        <v>952</v>
      </c>
      <c r="L23" s="334">
        <v>6389</v>
      </c>
      <c r="M23" s="335">
        <f t="shared" si="0"/>
        <v>6.7111344537815123</v>
      </c>
      <c r="N23" s="334">
        <v>510</v>
      </c>
      <c r="O23" s="334">
        <v>3509</v>
      </c>
      <c r="P23" s="336">
        <v>687</v>
      </c>
      <c r="Q23" s="336">
        <v>865</v>
      </c>
      <c r="R23" s="336">
        <v>5890</v>
      </c>
      <c r="S23" s="336">
        <v>1544</v>
      </c>
      <c r="T23" s="336">
        <v>952</v>
      </c>
      <c r="U23" s="336">
        <v>6389</v>
      </c>
    </row>
    <row r="24" spans="1:21" s="332" customFormat="1" ht="14.25" customHeight="1">
      <c r="A24" s="696"/>
      <c r="B24" s="317"/>
      <c r="C24" s="317"/>
      <c r="D24" s="317"/>
      <c r="E24" s="317"/>
      <c r="F24" s="338" t="s">
        <v>519</v>
      </c>
      <c r="G24" s="338"/>
      <c r="H24" s="698" t="s">
        <v>520</v>
      </c>
      <c r="I24" s="698"/>
      <c r="J24" s="327"/>
      <c r="K24" s="333">
        <v>488</v>
      </c>
      <c r="L24" s="334">
        <v>1013</v>
      </c>
      <c r="M24" s="335">
        <f t="shared" si="0"/>
        <v>2.0758196721311477</v>
      </c>
      <c r="N24" s="339" t="s">
        <v>9</v>
      </c>
      <c r="O24" s="339" t="s">
        <v>9</v>
      </c>
      <c r="P24" s="337" t="s">
        <v>9</v>
      </c>
      <c r="Q24" s="337">
        <v>10</v>
      </c>
      <c r="R24" s="337">
        <v>23</v>
      </c>
      <c r="S24" s="337">
        <v>11</v>
      </c>
      <c r="T24" s="337" t="s">
        <v>9</v>
      </c>
      <c r="U24" s="337" t="s">
        <v>9</v>
      </c>
    </row>
    <row r="25" spans="1:21" s="332" customFormat="1" ht="14.25" customHeight="1">
      <c r="A25" s="696"/>
      <c r="B25" s="317"/>
      <c r="C25" s="317"/>
      <c r="D25" s="317"/>
      <c r="E25" s="317"/>
      <c r="F25" s="338" t="s">
        <v>521</v>
      </c>
      <c r="G25" s="338"/>
      <c r="H25" s="698" t="s">
        <v>522</v>
      </c>
      <c r="I25" s="698"/>
      <c r="J25" s="327"/>
      <c r="K25" s="333">
        <v>1432</v>
      </c>
      <c r="L25" s="334">
        <v>4872</v>
      </c>
      <c r="M25" s="335">
        <f t="shared" si="0"/>
        <v>3.4022346368715084</v>
      </c>
      <c r="N25" s="334">
        <v>125</v>
      </c>
      <c r="O25" s="334">
        <v>515</v>
      </c>
      <c r="P25" s="336">
        <v>143</v>
      </c>
      <c r="Q25" s="336">
        <v>558</v>
      </c>
      <c r="R25" s="336">
        <v>2149</v>
      </c>
      <c r="S25" s="336">
        <v>773</v>
      </c>
      <c r="T25" s="336">
        <v>1103</v>
      </c>
      <c r="U25" s="336">
        <v>3971</v>
      </c>
    </row>
    <row r="26" spans="1:21" s="332" customFormat="1" ht="14.25" customHeight="1">
      <c r="A26" s="696"/>
      <c r="B26" s="317"/>
      <c r="C26" s="317"/>
      <c r="D26" s="317" t="s">
        <v>389</v>
      </c>
      <c r="E26" s="317"/>
      <c r="F26" s="698" t="s">
        <v>523</v>
      </c>
      <c r="G26" s="698"/>
      <c r="H26" s="698"/>
      <c r="I26" s="698"/>
      <c r="J26" s="327"/>
      <c r="K26" s="333">
        <v>531</v>
      </c>
      <c r="L26" s="334">
        <v>1542</v>
      </c>
      <c r="M26" s="335">
        <f t="shared" si="0"/>
        <v>2.9039548022598871</v>
      </c>
      <c r="N26" s="339">
        <v>30</v>
      </c>
      <c r="O26" s="339">
        <v>161</v>
      </c>
      <c r="P26" s="337">
        <v>33</v>
      </c>
      <c r="Q26" s="337">
        <v>79</v>
      </c>
      <c r="R26" s="337">
        <v>399</v>
      </c>
      <c r="S26" s="337">
        <v>125</v>
      </c>
      <c r="T26" s="337">
        <v>50</v>
      </c>
      <c r="U26" s="337">
        <v>295</v>
      </c>
    </row>
    <row r="27" spans="1:21" s="332" customFormat="1" ht="14.25" customHeight="1">
      <c r="A27" s="696"/>
      <c r="B27" s="317"/>
      <c r="C27" s="317"/>
      <c r="D27" s="317" t="s">
        <v>390</v>
      </c>
      <c r="E27" s="317"/>
      <c r="F27" s="698" t="s">
        <v>524</v>
      </c>
      <c r="G27" s="698"/>
      <c r="H27" s="698"/>
      <c r="I27" s="698"/>
      <c r="J27" s="327"/>
      <c r="K27" s="333">
        <v>24554</v>
      </c>
      <c r="L27" s="334">
        <v>24554</v>
      </c>
      <c r="M27" s="335">
        <f t="shared" si="0"/>
        <v>1</v>
      </c>
      <c r="N27" s="339" t="s">
        <v>9</v>
      </c>
      <c r="O27" s="339" t="s">
        <v>9</v>
      </c>
      <c r="P27" s="337" t="s">
        <v>9</v>
      </c>
      <c r="Q27" s="337">
        <v>85</v>
      </c>
      <c r="R27" s="337">
        <v>85</v>
      </c>
      <c r="S27" s="337">
        <v>85</v>
      </c>
      <c r="T27" s="337" t="s">
        <v>9</v>
      </c>
      <c r="U27" s="337" t="s">
        <v>9</v>
      </c>
    </row>
    <row r="28" spans="1:21" s="332" customFormat="1" ht="14.25" customHeight="1">
      <c r="A28" s="696"/>
      <c r="B28" s="317"/>
      <c r="C28" s="317" t="s">
        <v>525</v>
      </c>
      <c r="D28" s="317"/>
      <c r="E28" s="317"/>
      <c r="F28" s="317"/>
      <c r="G28" s="317"/>
      <c r="H28" s="317"/>
      <c r="I28" s="317"/>
      <c r="J28" s="327"/>
      <c r="K28" s="333"/>
      <c r="L28" s="339"/>
      <c r="M28" s="335"/>
      <c r="N28" s="339"/>
      <c r="O28" s="339"/>
      <c r="P28" s="337"/>
      <c r="Q28" s="337"/>
      <c r="R28" s="337"/>
      <c r="S28" s="337"/>
      <c r="T28" s="337"/>
      <c r="U28" s="337"/>
    </row>
    <row r="29" spans="1:21" s="332" customFormat="1" ht="14.25" customHeight="1">
      <c r="A29" s="696"/>
      <c r="B29" s="317"/>
      <c r="C29" s="317"/>
      <c r="D29" s="698" t="s">
        <v>526</v>
      </c>
      <c r="E29" s="698"/>
      <c r="F29" s="698"/>
      <c r="G29" s="698"/>
      <c r="H29" s="698"/>
      <c r="I29" s="698"/>
      <c r="J29" s="327"/>
      <c r="K29" s="333">
        <v>1278</v>
      </c>
      <c r="L29" s="334">
        <v>3234</v>
      </c>
      <c r="M29" s="335">
        <f t="shared" si="0"/>
        <v>2.5305164319248825</v>
      </c>
      <c r="N29" s="334">
        <v>180</v>
      </c>
      <c r="O29" s="334">
        <v>525</v>
      </c>
      <c r="P29" s="336">
        <v>214</v>
      </c>
      <c r="Q29" s="336">
        <v>1148</v>
      </c>
      <c r="R29" s="336">
        <v>2969</v>
      </c>
      <c r="S29" s="336">
        <v>1723</v>
      </c>
      <c r="T29" s="337" t="s">
        <v>9</v>
      </c>
      <c r="U29" s="337" t="s">
        <v>9</v>
      </c>
    </row>
    <row r="30" spans="1:21" s="332" customFormat="1" ht="14.25" customHeight="1">
      <c r="A30" s="696"/>
      <c r="B30" s="317"/>
      <c r="C30" s="317"/>
      <c r="D30" s="698" t="s">
        <v>527</v>
      </c>
      <c r="E30" s="698"/>
      <c r="F30" s="698"/>
      <c r="G30" s="698"/>
      <c r="H30" s="698"/>
      <c r="I30" s="698"/>
      <c r="J30" s="327"/>
      <c r="K30" s="333">
        <v>99</v>
      </c>
      <c r="L30" s="334">
        <v>236</v>
      </c>
      <c r="M30" s="335">
        <f t="shared" si="0"/>
        <v>2.3838383838383836</v>
      </c>
      <c r="N30" s="334">
        <v>10</v>
      </c>
      <c r="O30" s="334">
        <v>29</v>
      </c>
      <c r="P30" s="336">
        <v>11</v>
      </c>
      <c r="Q30" s="336">
        <v>84</v>
      </c>
      <c r="R30" s="336">
        <v>205</v>
      </c>
      <c r="S30" s="336">
        <v>116</v>
      </c>
      <c r="T30" s="337" t="s">
        <v>9</v>
      </c>
      <c r="U30" s="337" t="s">
        <v>9</v>
      </c>
    </row>
    <row r="31" spans="1:21" s="316" customFormat="1" ht="14.25" customHeight="1">
      <c r="A31" s="317"/>
      <c r="B31" s="340"/>
      <c r="C31" s="317"/>
      <c r="D31" s="341"/>
      <c r="E31" s="317"/>
      <c r="F31" s="342"/>
      <c r="G31" s="342"/>
      <c r="H31" s="342"/>
      <c r="I31" s="342"/>
      <c r="J31" s="327"/>
      <c r="K31" s="343"/>
      <c r="L31" s="339"/>
      <c r="M31" s="344"/>
      <c r="N31" s="339"/>
      <c r="O31" s="339"/>
      <c r="P31" s="337"/>
      <c r="Q31" s="337"/>
      <c r="R31" s="337"/>
      <c r="S31" s="337"/>
      <c r="T31" s="337"/>
      <c r="U31" s="337"/>
    </row>
    <row r="32" spans="1:21" s="316" customFormat="1" ht="14.25" customHeight="1">
      <c r="A32" s="696" t="s">
        <v>528</v>
      </c>
      <c r="B32" s="332"/>
      <c r="C32" s="697" t="s">
        <v>487</v>
      </c>
      <c r="D32" s="697"/>
      <c r="E32" s="697"/>
      <c r="F32" s="697"/>
      <c r="G32" s="697"/>
      <c r="H32" s="697"/>
      <c r="I32" s="697"/>
      <c r="J32" s="468" t="s">
        <v>488</v>
      </c>
      <c r="K32" s="473">
        <v>100</v>
      </c>
      <c r="L32" s="474">
        <v>100</v>
      </c>
      <c r="M32" s="475" t="s">
        <v>529</v>
      </c>
      <c r="N32" s="474">
        <v>100</v>
      </c>
      <c r="O32" s="474">
        <v>100</v>
      </c>
      <c r="P32" s="474">
        <v>100</v>
      </c>
      <c r="Q32" s="474">
        <v>100</v>
      </c>
      <c r="R32" s="474">
        <v>100</v>
      </c>
      <c r="S32" s="474">
        <v>100</v>
      </c>
      <c r="T32" s="474">
        <v>100</v>
      </c>
      <c r="U32" s="474">
        <v>100</v>
      </c>
    </row>
    <row r="33" spans="1:21" s="316" customFormat="1" ht="14.25" customHeight="1">
      <c r="A33" s="696"/>
      <c r="B33" s="317"/>
      <c r="C33" s="317"/>
      <c r="D33" s="317" t="s">
        <v>388</v>
      </c>
      <c r="E33" s="317"/>
      <c r="F33" s="698" t="s">
        <v>489</v>
      </c>
      <c r="G33" s="698"/>
      <c r="H33" s="698"/>
      <c r="I33" s="698"/>
      <c r="J33" s="327"/>
      <c r="K33" s="346">
        <v>64.511443599904112</v>
      </c>
      <c r="L33" s="347">
        <v>84.586563004941112</v>
      </c>
      <c r="M33" s="345" t="s">
        <v>529</v>
      </c>
      <c r="N33" s="347">
        <v>99.44710652414301</v>
      </c>
      <c r="O33" s="347">
        <v>99.335369881109642</v>
      </c>
      <c r="P33" s="347">
        <v>99.523190290420459</v>
      </c>
      <c r="Q33" s="347">
        <v>98.893536634732158</v>
      </c>
      <c r="R33" s="347">
        <v>99.226280872831907</v>
      </c>
      <c r="S33" s="347">
        <v>99.139097282007143</v>
      </c>
      <c r="T33" s="347">
        <v>99.359302921578674</v>
      </c>
      <c r="U33" s="347">
        <v>99.258085609375797</v>
      </c>
    </row>
    <row r="34" spans="1:21" s="316" customFormat="1" ht="14.25" customHeight="1">
      <c r="A34" s="696"/>
      <c r="B34" s="317"/>
      <c r="C34" s="317"/>
      <c r="D34" s="317"/>
      <c r="E34" s="317" t="s">
        <v>490</v>
      </c>
      <c r="F34" s="332"/>
      <c r="G34" s="698" t="s">
        <v>491</v>
      </c>
      <c r="H34" s="698"/>
      <c r="I34" s="698"/>
      <c r="J34" s="327"/>
      <c r="K34" s="346">
        <v>49.395738440060356</v>
      </c>
      <c r="L34" s="347">
        <v>56.094419595812937</v>
      </c>
      <c r="M34" s="345" t="s">
        <v>529</v>
      </c>
      <c r="N34" s="347">
        <v>65.941761887209722</v>
      </c>
      <c r="O34" s="347">
        <v>55.089993394980183</v>
      </c>
      <c r="P34" s="347">
        <v>65.713047247507589</v>
      </c>
      <c r="Q34" s="347">
        <v>65.591688031304813</v>
      </c>
      <c r="R34" s="347">
        <v>56.011509871313251</v>
      </c>
      <c r="S34" s="347">
        <v>65.621284794818195</v>
      </c>
      <c r="T34" s="348" t="s">
        <v>9</v>
      </c>
      <c r="U34" s="348" t="s">
        <v>9</v>
      </c>
    </row>
    <row r="35" spans="1:21" s="316" customFormat="1" ht="14.25" customHeight="1">
      <c r="A35" s="696"/>
      <c r="B35" s="317"/>
      <c r="C35" s="317"/>
      <c r="D35" s="317"/>
      <c r="E35" s="317"/>
      <c r="F35" s="338" t="s">
        <v>492</v>
      </c>
      <c r="G35" s="338"/>
      <c r="H35" s="698" t="s">
        <v>493</v>
      </c>
      <c r="I35" s="698"/>
      <c r="J35" s="327"/>
      <c r="K35" s="346">
        <v>16.974320646425902</v>
      </c>
      <c r="L35" s="347">
        <v>14.093857574409292</v>
      </c>
      <c r="M35" s="345" t="s">
        <v>529</v>
      </c>
      <c r="N35" s="348" t="s">
        <v>9</v>
      </c>
      <c r="O35" s="348" t="s">
        <v>9</v>
      </c>
      <c r="P35" s="348" t="s">
        <v>9</v>
      </c>
      <c r="Q35" s="348" t="s">
        <v>9</v>
      </c>
      <c r="R35" s="348" t="s">
        <v>9</v>
      </c>
      <c r="S35" s="348" t="s">
        <v>9</v>
      </c>
      <c r="T35" s="348" t="s">
        <v>9</v>
      </c>
      <c r="U35" s="348" t="s">
        <v>9</v>
      </c>
    </row>
    <row r="36" spans="1:21" s="316" customFormat="1" ht="14.25" customHeight="1">
      <c r="A36" s="696"/>
      <c r="B36" s="317"/>
      <c r="C36" s="317"/>
      <c r="D36" s="317"/>
      <c r="E36" s="317"/>
      <c r="F36" s="338" t="s">
        <v>494</v>
      </c>
      <c r="G36" s="338"/>
      <c r="H36" s="698" t="s">
        <v>495</v>
      </c>
      <c r="I36" s="698"/>
      <c r="J36" s="327"/>
      <c r="K36" s="346">
        <v>21.23870094340953</v>
      </c>
      <c r="L36" s="347">
        <v>31.316886401423787</v>
      </c>
      <c r="M36" s="345" t="s">
        <v>529</v>
      </c>
      <c r="N36" s="347">
        <v>60.320678215997049</v>
      </c>
      <c r="O36" s="347">
        <v>51.432463672391016</v>
      </c>
      <c r="P36" s="347">
        <v>60.410345325819968</v>
      </c>
      <c r="Q36" s="347">
        <v>53.049520982323571</v>
      </c>
      <c r="R36" s="347">
        <v>47.970585884421709</v>
      </c>
      <c r="S36" s="347">
        <v>54.158980035256022</v>
      </c>
      <c r="T36" s="348" t="s">
        <v>9</v>
      </c>
      <c r="U36" s="348" t="s">
        <v>9</v>
      </c>
    </row>
    <row r="37" spans="1:21" s="316" customFormat="1" ht="14.25" customHeight="1">
      <c r="A37" s="696"/>
      <c r="B37" s="317"/>
      <c r="C37" s="317"/>
      <c r="D37" s="317"/>
      <c r="E37" s="317"/>
      <c r="F37" s="338" t="s">
        <v>496</v>
      </c>
      <c r="G37" s="338"/>
      <c r="H37" s="698" t="s">
        <v>497</v>
      </c>
      <c r="I37" s="698"/>
      <c r="J37" s="327"/>
      <c r="K37" s="346">
        <v>1.2564691946469617</v>
      </c>
      <c r="L37" s="347">
        <v>1.1550710722900031</v>
      </c>
      <c r="M37" s="345" t="s">
        <v>529</v>
      </c>
      <c r="N37" s="347">
        <v>0.29487652045705859</v>
      </c>
      <c r="O37" s="347">
        <v>0.17338177014531042</v>
      </c>
      <c r="P37" s="347">
        <v>0.24562924432885422</v>
      </c>
      <c r="Q37" s="347">
        <v>0.76912697341789227</v>
      </c>
      <c r="R37" s="347">
        <v>0.46519063224362567</v>
      </c>
      <c r="S37" s="347">
        <v>0.63952773336612956</v>
      </c>
      <c r="T37" s="348" t="s">
        <v>9</v>
      </c>
      <c r="U37" s="348" t="s">
        <v>9</v>
      </c>
    </row>
    <row r="38" spans="1:21" s="316" customFormat="1" ht="14.25" customHeight="1">
      <c r="A38" s="696"/>
      <c r="B38" s="317"/>
      <c r="C38" s="317"/>
      <c r="D38" s="317"/>
      <c r="E38" s="317"/>
      <c r="F38" s="338" t="s">
        <v>498</v>
      </c>
      <c r="G38" s="338"/>
      <c r="H38" s="698" t="s">
        <v>499</v>
      </c>
      <c r="I38" s="698"/>
      <c r="J38" s="327"/>
      <c r="K38" s="346">
        <v>9.9262476555779617</v>
      </c>
      <c r="L38" s="347">
        <v>9.5286045476898575</v>
      </c>
      <c r="M38" s="345" t="s">
        <v>529</v>
      </c>
      <c r="N38" s="347">
        <v>5.3262071507556215</v>
      </c>
      <c r="O38" s="347">
        <v>3.4841479524438572</v>
      </c>
      <c r="P38" s="347">
        <v>5.0570726773587635</v>
      </c>
      <c r="Q38" s="347">
        <v>11.773040075563351</v>
      </c>
      <c r="R38" s="347">
        <v>7.5757333546479098</v>
      </c>
      <c r="S38" s="347">
        <v>10.822777026196039</v>
      </c>
      <c r="T38" s="348" t="s">
        <v>9</v>
      </c>
      <c r="U38" s="348" t="s">
        <v>9</v>
      </c>
    </row>
    <row r="39" spans="1:21" s="316" customFormat="1" ht="14.25" customHeight="1">
      <c r="A39" s="696"/>
      <c r="B39" s="317"/>
      <c r="C39" s="317"/>
      <c r="D39" s="317"/>
      <c r="E39" s="332" t="s">
        <v>500</v>
      </c>
      <c r="F39" s="317"/>
      <c r="G39" s="698" t="s">
        <v>501</v>
      </c>
      <c r="H39" s="698"/>
      <c r="I39" s="698"/>
      <c r="J39" s="327"/>
      <c r="K39" s="346">
        <v>15.115705159843751</v>
      </c>
      <c r="L39" s="347">
        <v>28.492143409128161</v>
      </c>
      <c r="M39" s="345" t="s">
        <v>529</v>
      </c>
      <c r="N39" s="347">
        <v>33.50534463693328</v>
      </c>
      <c r="O39" s="347">
        <v>44.245376486129459</v>
      </c>
      <c r="P39" s="347">
        <v>33.81014304291287</v>
      </c>
      <c r="Q39" s="347">
        <v>33.301848603427338</v>
      </c>
      <c r="R39" s="347">
        <v>43.214771001518663</v>
      </c>
      <c r="S39" s="347">
        <v>33.517812487188948</v>
      </c>
      <c r="T39" s="347">
        <v>99.4</v>
      </c>
      <c r="U39" s="347">
        <v>99.3</v>
      </c>
    </row>
    <row r="40" spans="1:21" s="316" customFormat="1" ht="14.25" customHeight="1">
      <c r="A40" s="696"/>
      <c r="B40" s="317"/>
      <c r="C40" s="317"/>
      <c r="D40" s="317"/>
      <c r="E40" s="317"/>
      <c r="F40" s="338" t="s">
        <v>502</v>
      </c>
      <c r="G40" s="338"/>
      <c r="H40" s="698" t="s">
        <v>503</v>
      </c>
      <c r="I40" s="698"/>
      <c r="J40" s="327"/>
      <c r="K40" s="346">
        <v>0.59791575592627577</v>
      </c>
      <c r="L40" s="347">
        <v>0.99290447977893825</v>
      </c>
      <c r="M40" s="345" t="s">
        <v>529</v>
      </c>
      <c r="N40" s="348" t="s">
        <v>9</v>
      </c>
      <c r="O40" s="348" t="s">
        <v>9</v>
      </c>
      <c r="P40" s="348" t="s">
        <v>9</v>
      </c>
      <c r="Q40" s="348" t="s">
        <v>9</v>
      </c>
      <c r="R40" s="348" t="s">
        <v>9</v>
      </c>
      <c r="S40" s="348" t="s">
        <v>9</v>
      </c>
      <c r="T40" s="348" t="s">
        <v>9</v>
      </c>
      <c r="U40" s="348" t="s">
        <v>9</v>
      </c>
    </row>
    <row r="41" spans="1:21" s="316" customFormat="1" ht="14.25" customHeight="1">
      <c r="A41" s="696"/>
      <c r="B41" s="317"/>
      <c r="C41" s="317"/>
      <c r="D41" s="317"/>
      <c r="E41" s="317"/>
      <c r="F41" s="338" t="s">
        <v>504</v>
      </c>
      <c r="G41" s="338"/>
      <c r="H41" s="698" t="s">
        <v>505</v>
      </c>
      <c r="I41" s="698"/>
      <c r="J41" s="327"/>
      <c r="K41" s="346">
        <v>1.8261813771804889</v>
      </c>
      <c r="L41" s="347">
        <v>2.2744303678898437</v>
      </c>
      <c r="M41" s="345" t="s">
        <v>529</v>
      </c>
      <c r="N41" s="348" t="s">
        <v>9</v>
      </c>
      <c r="O41" s="348" t="s">
        <v>9</v>
      </c>
      <c r="P41" s="348" t="s">
        <v>9</v>
      </c>
      <c r="Q41" s="348" t="s">
        <v>9</v>
      </c>
      <c r="R41" s="348" t="s">
        <v>9</v>
      </c>
      <c r="S41" s="348" t="s">
        <v>9</v>
      </c>
      <c r="T41" s="348" t="s">
        <v>9</v>
      </c>
      <c r="U41" s="348" t="s">
        <v>9</v>
      </c>
    </row>
    <row r="42" spans="1:21" s="316" customFormat="1" ht="14.25" customHeight="1">
      <c r="A42" s="696"/>
      <c r="B42" s="317"/>
      <c r="C42" s="317"/>
      <c r="D42" s="317"/>
      <c r="E42" s="317"/>
      <c r="F42" s="338" t="s">
        <v>506</v>
      </c>
      <c r="G42" s="338"/>
      <c r="H42" s="698" t="s">
        <v>507</v>
      </c>
      <c r="I42" s="698"/>
      <c r="J42" s="327" t="s">
        <v>508</v>
      </c>
      <c r="K42" s="346">
        <v>2.6736987576325921</v>
      </c>
      <c r="L42" s="347">
        <v>6.4573917523359015</v>
      </c>
      <c r="M42" s="345" t="s">
        <v>529</v>
      </c>
      <c r="N42" s="347">
        <v>9.5097677847401396</v>
      </c>
      <c r="O42" s="347">
        <v>12.656869220607661</v>
      </c>
      <c r="P42" s="347">
        <v>9.680681982372489</v>
      </c>
      <c r="Q42" s="347">
        <v>9.4656591553096749</v>
      </c>
      <c r="R42" s="347">
        <v>13.38022540164655</v>
      </c>
      <c r="S42" s="347">
        <v>10.228344197105727</v>
      </c>
      <c r="T42" s="347">
        <v>24.295233213736545</v>
      </c>
      <c r="U42" s="347">
        <v>27.74005331723756</v>
      </c>
    </row>
    <row r="43" spans="1:21" s="316" customFormat="1" ht="14.25" customHeight="1">
      <c r="A43" s="696"/>
      <c r="B43" s="317"/>
      <c r="C43" s="317"/>
      <c r="D43" s="317"/>
      <c r="E43" s="317"/>
      <c r="F43" s="338" t="s">
        <v>509</v>
      </c>
      <c r="G43" s="338"/>
      <c r="H43" s="698" t="s">
        <v>510</v>
      </c>
      <c r="I43" s="698"/>
      <c r="J43" s="327" t="s">
        <v>508</v>
      </c>
      <c r="K43" s="346">
        <v>3.9061949148957171</v>
      </c>
      <c r="L43" s="347">
        <v>7.4918623984263393</v>
      </c>
      <c r="M43" s="345" t="s">
        <v>529</v>
      </c>
      <c r="N43" s="347">
        <v>6.5978621452266868</v>
      </c>
      <c r="O43" s="347">
        <v>7.3522126816380444</v>
      </c>
      <c r="P43" s="347">
        <v>6.5452969224100555</v>
      </c>
      <c r="Q43" s="347">
        <v>8.6965321818917829</v>
      </c>
      <c r="R43" s="347">
        <v>10.135081128606826</v>
      </c>
      <c r="S43" s="347">
        <v>8.7689091132701993</v>
      </c>
      <c r="T43" s="347">
        <v>35.494618144541263</v>
      </c>
      <c r="U43" s="347">
        <v>32.183994768874804</v>
      </c>
    </row>
    <row r="44" spans="1:21" s="316" customFormat="1" ht="14.25" customHeight="1">
      <c r="A44" s="696"/>
      <c r="B44" s="317"/>
      <c r="C44" s="317"/>
      <c r="D44" s="317"/>
      <c r="E44" s="317"/>
      <c r="F44" s="338" t="s">
        <v>511</v>
      </c>
      <c r="G44" s="338"/>
      <c r="H44" s="699" t="s">
        <v>512</v>
      </c>
      <c r="I44" s="699"/>
      <c r="J44" s="327"/>
      <c r="K44" s="346">
        <v>0.32011055800769955</v>
      </c>
      <c r="L44" s="347">
        <v>0.45781326838863778</v>
      </c>
      <c r="M44" s="345" t="s">
        <v>529</v>
      </c>
      <c r="N44" s="347">
        <v>0.35016586804275712</v>
      </c>
      <c r="O44" s="347">
        <v>0.42519815059445182</v>
      </c>
      <c r="P44" s="347">
        <v>0.37566825603236531</v>
      </c>
      <c r="Q44" s="347">
        <v>0.35757657536094994</v>
      </c>
      <c r="R44" s="347">
        <v>0.37247222444249062</v>
      </c>
      <c r="S44" s="347">
        <v>0.32796294018775879</v>
      </c>
      <c r="T44" s="347">
        <v>1.2813941568426447E-2</v>
      </c>
      <c r="U44" s="347">
        <v>1.7604748252099994E-2</v>
      </c>
    </row>
    <row r="45" spans="1:21" s="316" customFormat="1" ht="14.25" customHeight="1">
      <c r="A45" s="696"/>
      <c r="B45" s="317"/>
      <c r="C45" s="317"/>
      <c r="D45" s="317"/>
      <c r="E45" s="317"/>
      <c r="F45" s="338" t="s">
        <v>513</v>
      </c>
      <c r="G45" s="338"/>
      <c r="H45" s="699" t="s">
        <v>514</v>
      </c>
      <c r="I45" s="699"/>
      <c r="J45" s="327"/>
      <c r="K45" s="346">
        <v>1.2592895519862366</v>
      </c>
      <c r="L45" s="347">
        <v>2.4535746903027889</v>
      </c>
      <c r="M45" s="345" t="s">
        <v>529</v>
      </c>
      <c r="N45" s="347">
        <v>3.1146332473276814</v>
      </c>
      <c r="O45" s="347">
        <v>3.5543262879788635</v>
      </c>
      <c r="P45" s="347">
        <v>2.860858257477243</v>
      </c>
      <c r="Q45" s="347">
        <v>4.0682768857104303</v>
      </c>
      <c r="R45" s="347">
        <v>4.671089441291663</v>
      </c>
      <c r="S45" s="347">
        <v>3.5993932685606529</v>
      </c>
      <c r="T45" s="347">
        <v>10.225525371604306</v>
      </c>
      <c r="U45" s="347">
        <v>9.4411749911976255</v>
      </c>
    </row>
    <row r="46" spans="1:21" s="316" customFormat="1" ht="14.25" customHeight="1">
      <c r="A46" s="696"/>
      <c r="B46" s="317"/>
      <c r="C46" s="317"/>
      <c r="D46" s="317"/>
      <c r="E46" s="317"/>
      <c r="F46" s="338" t="s">
        <v>515</v>
      </c>
      <c r="G46" s="338"/>
      <c r="H46" s="699" t="s">
        <v>516</v>
      </c>
      <c r="I46" s="699"/>
      <c r="J46" s="327" t="s">
        <v>508</v>
      </c>
      <c r="K46" s="346">
        <v>0.48228110501600557</v>
      </c>
      <c r="L46" s="347">
        <v>1.1784886307753553</v>
      </c>
      <c r="M46" s="345" t="s">
        <v>529</v>
      </c>
      <c r="N46" s="347">
        <v>2.2300036859565058</v>
      </c>
      <c r="O46" s="347">
        <v>3.6451453104359315</v>
      </c>
      <c r="P46" s="347">
        <v>2.3551509897413672</v>
      </c>
      <c r="Q46" s="347">
        <v>1.0389960868978545</v>
      </c>
      <c r="R46" s="347">
        <v>1.7632483414595157</v>
      </c>
      <c r="S46" s="347">
        <v>1.0412823350961342</v>
      </c>
      <c r="T46" s="347">
        <v>2.9984623270117887</v>
      </c>
      <c r="U46" s="347">
        <v>3.820230370705699</v>
      </c>
    </row>
    <row r="47" spans="1:21" s="316" customFormat="1" ht="14.25" customHeight="1">
      <c r="A47" s="696"/>
      <c r="B47" s="317"/>
      <c r="C47" s="317"/>
      <c r="D47" s="317"/>
      <c r="E47" s="317"/>
      <c r="F47" s="338" t="s">
        <v>517</v>
      </c>
      <c r="G47" s="338"/>
      <c r="H47" s="698" t="s">
        <v>518</v>
      </c>
      <c r="I47" s="698"/>
      <c r="J47" s="327" t="s">
        <v>508</v>
      </c>
      <c r="K47" s="346">
        <v>1.3424900934948458</v>
      </c>
      <c r="L47" s="347">
        <v>3.7403695290728991</v>
      </c>
      <c r="M47" s="345" t="s">
        <v>529</v>
      </c>
      <c r="N47" s="347">
        <v>9.3991890895687433</v>
      </c>
      <c r="O47" s="347">
        <v>14.485634081902246</v>
      </c>
      <c r="P47" s="347">
        <v>9.926311226701344</v>
      </c>
      <c r="Q47" s="347">
        <v>5.8359195790041829</v>
      </c>
      <c r="R47" s="347">
        <v>9.4157141715290553</v>
      </c>
      <c r="S47" s="347">
        <v>6.3296847456237444</v>
      </c>
      <c r="T47" s="347">
        <v>12.198872373141977</v>
      </c>
      <c r="U47" s="347">
        <v>16.068105226095266</v>
      </c>
    </row>
    <row r="48" spans="1:21" s="316" customFormat="1" ht="14.25" customHeight="1">
      <c r="A48" s="696"/>
      <c r="B48" s="317"/>
      <c r="C48" s="317"/>
      <c r="D48" s="317"/>
      <c r="E48" s="317"/>
      <c r="F48" s="338" t="s">
        <v>519</v>
      </c>
      <c r="G48" s="338"/>
      <c r="H48" s="698" t="s">
        <v>520</v>
      </c>
      <c r="I48" s="698"/>
      <c r="J48" s="327"/>
      <c r="K48" s="346">
        <v>0.6881671907830722</v>
      </c>
      <c r="L48" s="347">
        <v>0.5930496686415474</v>
      </c>
      <c r="M48" s="345" t="s">
        <v>529</v>
      </c>
      <c r="N48" s="348" t="s">
        <v>9</v>
      </c>
      <c r="O48" s="348" t="s">
        <v>9</v>
      </c>
      <c r="P48" s="348" t="s">
        <v>9</v>
      </c>
      <c r="Q48" s="348">
        <f>+Q24/Q$8*100</f>
        <v>6.7467278369990544E-2</v>
      </c>
      <c r="R48" s="348">
        <f t="shared" ref="R48:S48" si="1">+R24/R$8*100</f>
        <v>3.6767644472863875E-2</v>
      </c>
      <c r="S48" s="348">
        <f t="shared" si="1"/>
        <v>4.5094904275816833E-2</v>
      </c>
      <c r="T48" s="348" t="s">
        <v>9</v>
      </c>
      <c r="U48" s="348" t="s">
        <v>9</v>
      </c>
    </row>
    <row r="49" spans="1:21" s="316" customFormat="1" ht="14.25" customHeight="1">
      <c r="A49" s="696"/>
      <c r="B49" s="317"/>
      <c r="C49" s="317"/>
      <c r="D49" s="317"/>
      <c r="E49" s="317"/>
      <c r="F49" s="338" t="s">
        <v>521</v>
      </c>
      <c r="G49" s="338"/>
      <c r="H49" s="698" t="s">
        <v>522</v>
      </c>
      <c r="I49" s="698"/>
      <c r="J49" s="327"/>
      <c r="K49" s="346">
        <v>2.0193758549208187</v>
      </c>
      <c r="L49" s="347">
        <v>2.8522586235159122</v>
      </c>
      <c r="M49" s="345" t="s">
        <v>529</v>
      </c>
      <c r="N49" s="347">
        <v>2.3037228160707706</v>
      </c>
      <c r="O49" s="347">
        <v>2.125990752972259</v>
      </c>
      <c r="P49" s="347">
        <v>2.066175408178009</v>
      </c>
      <c r="Q49" s="347">
        <v>3.7646741330454732</v>
      </c>
      <c r="R49" s="347">
        <v>3.4353768683558465</v>
      </c>
      <c r="S49" s="347">
        <v>3.1689419095642193</v>
      </c>
      <c r="T49" s="347">
        <v>14.133777549974372</v>
      </c>
      <c r="U49" s="347">
        <v>9.9869221870127252</v>
      </c>
    </row>
    <row r="50" spans="1:21" s="316" customFormat="1" ht="14.25" customHeight="1">
      <c r="A50" s="696"/>
      <c r="B50" s="317"/>
      <c r="C50" s="317"/>
      <c r="D50" s="317" t="s">
        <v>389</v>
      </c>
      <c r="E50" s="317"/>
      <c r="F50" s="698" t="s">
        <v>523</v>
      </c>
      <c r="G50" s="698"/>
      <c r="H50" s="698"/>
      <c r="I50" s="698"/>
      <c r="J50" s="327"/>
      <c r="K50" s="346">
        <v>0.74880487357748227</v>
      </c>
      <c r="L50" s="347">
        <v>0.90274687961033195</v>
      </c>
      <c r="M50" s="345" t="s">
        <v>529</v>
      </c>
      <c r="N50" s="347">
        <v>0.5528934758569849</v>
      </c>
      <c r="O50" s="347">
        <v>0.66463011889035672</v>
      </c>
      <c r="P50" s="347">
        <v>0.4768097095795405</v>
      </c>
      <c r="Q50" s="347">
        <v>0.53299149912292543</v>
      </c>
      <c r="R50" s="347">
        <v>0.63783870194229075</v>
      </c>
      <c r="S50" s="347">
        <v>0.51244209404337315</v>
      </c>
      <c r="T50" s="347">
        <v>0.6406970784213224</v>
      </c>
      <c r="U50" s="347">
        <v>0.74191439062421405</v>
      </c>
    </row>
    <row r="51" spans="1:21" s="316" customFormat="1" ht="14.25" customHeight="1">
      <c r="A51" s="696"/>
      <c r="B51" s="317"/>
      <c r="C51" s="317"/>
      <c r="D51" s="317" t="s">
        <v>390</v>
      </c>
      <c r="E51" s="317"/>
      <c r="F51" s="698" t="s">
        <v>524</v>
      </c>
      <c r="G51" s="698"/>
      <c r="H51" s="698"/>
      <c r="I51" s="698"/>
      <c r="J51" s="327"/>
      <c r="K51" s="346">
        <v>34.625527054277775</v>
      </c>
      <c r="L51" s="347">
        <v>14.374868276233521</v>
      </c>
      <c r="M51" s="345" t="s">
        <v>529</v>
      </c>
      <c r="N51" s="348" t="s">
        <v>9</v>
      </c>
      <c r="O51" s="348" t="s">
        <v>9</v>
      </c>
      <c r="P51" s="348" t="s">
        <v>9</v>
      </c>
      <c r="Q51" s="347">
        <f>+Q27/Q$8*100</f>
        <v>0.57347186614491974</v>
      </c>
      <c r="R51" s="347">
        <f t="shared" ref="R51:S51" si="2">+R27/R$8*100</f>
        <v>0.13588042522580129</v>
      </c>
      <c r="S51" s="347">
        <f t="shared" si="2"/>
        <v>0.34846062394949373</v>
      </c>
      <c r="T51" s="348" t="s">
        <v>9</v>
      </c>
      <c r="U51" s="348" t="s">
        <v>9</v>
      </c>
    </row>
    <row r="52" spans="1:21" s="316" customFormat="1" ht="14.25" customHeight="1">
      <c r="A52" s="696"/>
      <c r="B52" s="317"/>
      <c r="C52" s="317" t="s">
        <v>525</v>
      </c>
      <c r="D52" s="317"/>
      <c r="E52" s="317"/>
      <c r="F52" s="317"/>
      <c r="G52" s="317"/>
      <c r="H52" s="317"/>
      <c r="I52" s="317"/>
      <c r="J52" s="327"/>
      <c r="K52" s="346"/>
      <c r="L52" s="347"/>
      <c r="M52" s="345"/>
      <c r="N52" s="347"/>
      <c r="O52" s="347"/>
      <c r="P52" s="347"/>
      <c r="Q52" s="347"/>
      <c r="R52" s="347"/>
      <c r="S52" s="347"/>
      <c r="T52" s="347"/>
      <c r="U52" s="347"/>
    </row>
    <row r="53" spans="1:21" s="316" customFormat="1" ht="14.25" customHeight="1">
      <c r="A53" s="696"/>
      <c r="B53" s="317"/>
      <c r="C53" s="317"/>
      <c r="D53" s="698" t="s">
        <v>526</v>
      </c>
      <c r="E53" s="698"/>
      <c r="F53" s="698"/>
      <c r="G53" s="698"/>
      <c r="H53" s="698"/>
      <c r="I53" s="698"/>
      <c r="J53" s="327"/>
      <c r="K53" s="346">
        <v>1.8022083397966522</v>
      </c>
      <c r="L53" s="347">
        <v>1.8933096035407346</v>
      </c>
      <c r="M53" s="345" t="s">
        <v>529</v>
      </c>
      <c r="N53" s="347">
        <v>3.3173608551419091</v>
      </c>
      <c r="O53" s="347">
        <v>2.1672721268163806</v>
      </c>
      <c r="P53" s="347">
        <v>3.0920387227279291</v>
      </c>
      <c r="Q53" s="347">
        <v>7.7452435568749163</v>
      </c>
      <c r="R53" s="347">
        <v>4.7462233234753421</v>
      </c>
      <c r="S53" s="347">
        <v>7.063501824293855</v>
      </c>
      <c r="T53" s="348" t="s">
        <v>9</v>
      </c>
      <c r="U53" s="348" t="s">
        <v>9</v>
      </c>
    </row>
    <row r="54" spans="1:21" s="316" customFormat="1" ht="14.25" customHeight="1">
      <c r="A54" s="696"/>
      <c r="B54" s="317"/>
      <c r="C54" s="317"/>
      <c r="D54" s="698" t="s">
        <v>527</v>
      </c>
      <c r="E54" s="698"/>
      <c r="F54" s="698"/>
      <c r="G54" s="698"/>
      <c r="H54" s="698"/>
      <c r="I54" s="698"/>
      <c r="J54" s="327"/>
      <c r="K54" s="346">
        <v>0.13960768829410686</v>
      </c>
      <c r="L54" s="347">
        <v>0.13816359506357867</v>
      </c>
      <c r="M54" s="345" t="s">
        <v>529</v>
      </c>
      <c r="N54" s="347">
        <v>0.18429782528566163</v>
      </c>
      <c r="O54" s="347">
        <v>0.11971598414795244</v>
      </c>
      <c r="P54" s="347">
        <v>0.15893656985984686</v>
      </c>
      <c r="Q54" s="347">
        <v>0.5667251383079206</v>
      </c>
      <c r="R54" s="347">
        <v>0.32771161377987373</v>
      </c>
      <c r="S54" s="347">
        <v>0.47554626327225025</v>
      </c>
      <c r="T54" s="348" t="s">
        <v>9</v>
      </c>
      <c r="U54" s="348" t="s">
        <v>9</v>
      </c>
    </row>
    <row r="55" spans="1:21" ht="6" customHeight="1">
      <c r="A55" s="349"/>
      <c r="B55" s="38"/>
      <c r="C55" s="38"/>
      <c r="D55" s="38"/>
      <c r="E55" s="38"/>
      <c r="F55" s="38"/>
      <c r="G55" s="38"/>
      <c r="H55" s="38"/>
      <c r="I55" s="38"/>
      <c r="J55" s="38"/>
      <c r="K55" s="350"/>
      <c r="L55" s="351"/>
      <c r="M55" s="352"/>
      <c r="N55" s="351"/>
      <c r="O55" s="351"/>
      <c r="P55" s="351"/>
      <c r="Q55" s="351"/>
      <c r="R55" s="351"/>
      <c r="S55" s="351"/>
      <c r="T55" s="351"/>
      <c r="U55" s="351"/>
    </row>
    <row r="56" spans="1:21" ht="3.6" customHeight="1"/>
    <row r="57" spans="1:21" ht="12" customHeight="1">
      <c r="A57" s="354" t="s">
        <v>530</v>
      </c>
    </row>
    <row r="58" spans="1:21" s="361" customFormat="1" ht="12" customHeight="1">
      <c r="A58" s="354" t="s">
        <v>531</v>
      </c>
      <c r="B58" s="355"/>
      <c r="C58" s="356"/>
      <c r="D58" s="355"/>
      <c r="E58" s="354"/>
      <c r="F58" s="355"/>
      <c r="G58" s="355"/>
      <c r="H58" s="355"/>
      <c r="I58" s="355"/>
      <c r="J58" s="355"/>
      <c r="K58" s="357"/>
      <c r="L58" s="358"/>
      <c r="M58" s="359"/>
      <c r="N58" s="357"/>
      <c r="O58" s="357"/>
      <c r="P58" s="360"/>
      <c r="Q58" s="360"/>
      <c r="R58" s="360"/>
      <c r="S58" s="360"/>
      <c r="T58" s="360"/>
      <c r="U58" s="360"/>
    </row>
    <row r="59" spans="1:21" ht="12.75" customHeight="1"/>
    <row r="60" spans="1:21" ht="12.95" customHeight="1"/>
    <row r="61" spans="1:21" ht="12.95" customHeight="1"/>
    <row r="62" spans="1:21" ht="12.95" customHeight="1"/>
    <row r="63" spans="1:21" ht="12.95" customHeight="1"/>
    <row r="64" spans="1:21" ht="12.95" customHeight="1"/>
    <row r="65" ht="12.95" customHeight="1"/>
    <row r="66" ht="12" customHeight="1"/>
    <row r="67" ht="12.95" customHeight="1"/>
    <row r="68" ht="12.95" customHeight="1"/>
    <row r="69" ht="12.95" customHeight="1"/>
    <row r="70" ht="12.95" customHeight="1"/>
    <row r="71" ht="12.95" customHeight="1"/>
    <row r="72" ht="12.95" customHeight="1"/>
    <row r="73" ht="12.95" customHeight="1"/>
    <row r="74" ht="12" customHeight="1"/>
    <row r="75" ht="25.5" customHeight="1"/>
    <row r="76" ht="1.5" customHeight="1"/>
    <row r="77" ht="25.5" customHeight="1"/>
    <row r="78" ht="1.5" customHeight="1"/>
    <row r="79" ht="25.5" customHeight="1"/>
    <row r="80" ht="12.95" customHeight="1"/>
    <row r="81" ht="12.95" customHeight="1"/>
    <row r="82" ht="12" customHeight="1"/>
    <row r="83" ht="12.95" customHeight="1"/>
    <row r="84" ht="12.75" customHeight="1"/>
    <row r="85" ht="12.75" customHeight="1"/>
    <row r="86" ht="12.75" customHeight="1"/>
    <row r="87" ht="12.95" customHeight="1"/>
    <row r="88" ht="12.95" customHeight="1"/>
    <row r="89" ht="12" customHeight="1"/>
    <row r="90" ht="12.95" customHeight="1"/>
    <row r="91" ht="12" customHeight="1"/>
    <row r="92" ht="12.95" customHeight="1"/>
    <row r="93" ht="12" customHeight="1"/>
    <row r="94" ht="14.25" customHeight="1"/>
    <row r="95" ht="12.95" customHeight="1"/>
    <row r="96" ht="12" customHeight="1"/>
    <row r="97" ht="12.95" customHeight="1"/>
    <row r="98" ht="12" customHeight="1"/>
    <row r="99" ht="17.25" customHeight="1"/>
    <row r="100" ht="6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2" customHeight="1"/>
    <row r="109" ht="12" customHeight="1"/>
    <row r="110" ht="24" customHeight="1"/>
    <row r="111" ht="24" customHeight="1"/>
    <row r="112" ht="15.75" customHeight="1"/>
    <row r="113" ht="20.25" customHeight="1"/>
    <row r="114" ht="12" customHeight="1"/>
    <row r="115" ht="15.75" customHeight="1"/>
    <row r="116" ht="17.25" customHeight="1"/>
    <row r="117" ht="12" customHeight="1"/>
    <row r="118" ht="36" customHeight="1"/>
    <row r="119" ht="51" customHeight="1"/>
    <row r="120" ht="4.5" customHeight="1"/>
    <row r="121" ht="12" customHeight="1"/>
    <row r="122" ht="15" customHeight="1"/>
    <row r="123" ht="12" customHeight="1"/>
    <row r="124" ht="12.95" customHeight="1"/>
    <row r="125" ht="12" customHeight="1"/>
    <row r="126" ht="12.95" customHeight="1"/>
    <row r="127" ht="12" customHeight="1"/>
    <row r="128" ht="12.95" customHeight="1"/>
    <row r="129" ht="12.95" customHeight="1"/>
    <row r="130" ht="12.95" customHeight="1"/>
    <row r="131" ht="12.95" customHeight="1"/>
    <row r="132" ht="12.95" customHeight="1"/>
    <row r="133" ht="12.95" customHeight="1"/>
    <row r="134" ht="12" customHeight="1"/>
    <row r="135" ht="12.95" customHeight="1"/>
    <row r="136" ht="12.95" customHeight="1"/>
    <row r="137" ht="12.95" customHeight="1"/>
    <row r="138" ht="12.95" customHeight="1"/>
    <row r="139" ht="12.95" customHeight="1"/>
    <row r="140" ht="12.95" customHeight="1"/>
    <row r="141" ht="12.95" customHeight="1"/>
    <row r="142" ht="12.95" customHeight="1"/>
    <row r="143" ht="12.95" customHeight="1"/>
    <row r="144" ht="12" customHeight="1"/>
    <row r="145" ht="12.95" customHeight="1"/>
    <row r="146" ht="12.95" customHeight="1"/>
    <row r="147" ht="12.95" customHeight="1"/>
    <row r="148" ht="12.95" customHeight="1"/>
    <row r="149" ht="12.95" customHeight="1"/>
    <row r="150" ht="12.95" customHeight="1"/>
    <row r="151" ht="12.95" customHeight="1"/>
    <row r="152" ht="12" customHeight="1"/>
    <row r="153" ht="25.5" customHeight="1"/>
    <row r="154" ht="1.5" customHeight="1"/>
    <row r="155" ht="25.5" customHeight="1"/>
    <row r="156" ht="1.5" customHeight="1"/>
    <row r="157" ht="25.5" customHeight="1"/>
    <row r="158" ht="12.95" customHeight="1"/>
    <row r="159" ht="12.95" customHeight="1"/>
    <row r="160" ht="12" customHeight="1"/>
    <row r="161" ht="12.95" customHeight="1"/>
    <row r="162" ht="12.75" customHeight="1"/>
    <row r="163" ht="12.75" customHeight="1"/>
    <row r="164" ht="12.75" customHeight="1"/>
    <row r="165" ht="12.95" customHeight="1"/>
    <row r="166" ht="12.95" customHeight="1"/>
    <row r="167" ht="12" customHeight="1"/>
    <row r="168" ht="12.95" customHeight="1"/>
    <row r="169" ht="12" customHeight="1"/>
    <row r="170" ht="12.95" customHeight="1"/>
    <row r="171" ht="12" customHeight="1"/>
    <row r="172" ht="14.25" customHeight="1"/>
    <row r="173" ht="12.95" customHeight="1"/>
    <row r="174" ht="12" customHeight="1"/>
    <row r="175" ht="12.95" customHeight="1"/>
    <row r="176" ht="12" customHeight="1"/>
    <row r="177" ht="17.25" customHeight="1"/>
    <row r="178" ht="6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2" customHeight="1"/>
    <row r="187" ht="12" customHeight="1"/>
    <row r="188" ht="24" customHeight="1"/>
    <row r="189" ht="24" customHeight="1"/>
    <row r="190" ht="15.75" customHeight="1"/>
    <row r="191" ht="20.25" customHeight="1"/>
    <row r="192" ht="12" customHeight="1"/>
    <row r="193" ht="15.75" customHeight="1"/>
    <row r="194" ht="17.25" customHeight="1"/>
    <row r="195" ht="12" customHeight="1"/>
    <row r="196" ht="36" customHeight="1"/>
    <row r="197" ht="51" customHeight="1"/>
    <row r="198" ht="4.5" customHeight="1"/>
    <row r="199" ht="12" customHeight="1"/>
    <row r="200" ht="15" customHeight="1"/>
    <row r="201" ht="12" customHeight="1"/>
    <row r="202" ht="12.95" customHeight="1"/>
    <row r="203" ht="12" customHeight="1"/>
    <row r="204" ht="12.95" customHeight="1"/>
    <row r="205" ht="12" customHeight="1"/>
    <row r="206" ht="12.95" customHeight="1"/>
    <row r="207" ht="12.95" customHeight="1"/>
    <row r="208" ht="12.95" customHeight="1"/>
    <row r="209" ht="12.95" customHeight="1"/>
    <row r="210" ht="12.95" customHeight="1"/>
    <row r="211" ht="12.95" customHeight="1"/>
    <row r="212" ht="12" customHeight="1"/>
    <row r="213" ht="12.95" customHeight="1"/>
    <row r="214" ht="12.95" customHeight="1"/>
    <row r="215" ht="12.95" customHeight="1"/>
    <row r="216" ht="12.95" customHeight="1"/>
    <row r="217" ht="12.95" customHeight="1"/>
    <row r="218" ht="12.95" customHeight="1"/>
    <row r="219" ht="12.95" customHeight="1"/>
    <row r="220" ht="12.95" customHeight="1"/>
    <row r="221" ht="12.95" customHeight="1"/>
    <row r="222" ht="12" customHeight="1"/>
    <row r="223" ht="12.95" customHeight="1"/>
    <row r="224" ht="12.95" customHeight="1"/>
    <row r="225" ht="12.95" customHeight="1"/>
    <row r="226" ht="12.95" customHeight="1"/>
    <row r="227" ht="12.95" customHeight="1"/>
    <row r="228" ht="12.95" customHeight="1"/>
    <row r="229" ht="12.95" customHeight="1"/>
    <row r="230" ht="12" customHeight="1"/>
    <row r="231" ht="25.5" customHeight="1"/>
    <row r="232" ht="1.5" customHeight="1"/>
    <row r="233" ht="25.5" customHeight="1"/>
    <row r="234" ht="1.5" customHeight="1"/>
    <row r="235" ht="25.5" customHeight="1"/>
    <row r="236" ht="12.95" customHeight="1"/>
    <row r="237" ht="12.95" customHeight="1"/>
    <row r="238" ht="12" customHeight="1"/>
    <row r="239" ht="12.95" customHeight="1"/>
    <row r="240" ht="12.75" customHeight="1"/>
    <row r="241" ht="12.75" customHeight="1"/>
    <row r="242" ht="12.75" customHeight="1"/>
    <row r="243" ht="12.95" customHeight="1"/>
    <row r="244" ht="12.95" customHeight="1"/>
    <row r="245" ht="12" customHeight="1"/>
    <row r="246" ht="12.95" customHeight="1"/>
    <row r="247" ht="12" customHeight="1"/>
    <row r="248" ht="12.95" customHeight="1"/>
    <row r="249" ht="12" customHeight="1"/>
    <row r="250" ht="14.25" customHeight="1"/>
    <row r="251" ht="12.95" customHeight="1"/>
    <row r="252" ht="12" customHeight="1"/>
    <row r="253" ht="12.95" customHeight="1"/>
    <row r="254" ht="12" customHeight="1"/>
    <row r="255" ht="17.25" customHeight="1"/>
    <row r="256" ht="6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2" customHeight="1"/>
    <row r="265" ht="12" customHeight="1"/>
    <row r="266" ht="24" customHeight="1"/>
    <row r="267" ht="24" customHeight="1"/>
    <row r="268" ht="15.75" customHeight="1"/>
    <row r="269" ht="20.25" customHeight="1"/>
    <row r="270" ht="12" customHeight="1"/>
    <row r="271" ht="15.75" customHeight="1"/>
    <row r="272" ht="17.25" customHeight="1"/>
    <row r="273" ht="12" customHeight="1"/>
    <row r="274" ht="36" customHeight="1"/>
    <row r="275" ht="51" customHeight="1"/>
    <row r="276" ht="4.5" customHeight="1"/>
    <row r="277" ht="12" customHeight="1"/>
    <row r="278" ht="15" customHeight="1"/>
    <row r="279" ht="12" customHeight="1"/>
    <row r="280" ht="12.95" customHeight="1"/>
    <row r="281" ht="12" customHeight="1"/>
    <row r="282" ht="12.95" customHeight="1"/>
    <row r="283" ht="12" customHeight="1"/>
    <row r="284" ht="12.95" customHeight="1"/>
    <row r="285" ht="12.95" customHeight="1"/>
    <row r="286" ht="12.95" customHeight="1"/>
    <row r="287" ht="12.95" customHeight="1"/>
    <row r="288" ht="12.95" customHeight="1"/>
    <row r="289" ht="12.95" customHeight="1"/>
    <row r="290" ht="12" customHeight="1"/>
    <row r="291" ht="12.95" customHeight="1"/>
    <row r="292" ht="12.95" customHeight="1"/>
    <row r="293" ht="12.95" customHeight="1"/>
    <row r="294" ht="12.95" customHeight="1"/>
    <row r="295" ht="12.95" customHeight="1"/>
    <row r="296" ht="12.95" customHeight="1"/>
    <row r="297" ht="12.95" customHeight="1"/>
    <row r="298" ht="12.95" customHeight="1"/>
    <row r="299" ht="12.95" customHeight="1"/>
    <row r="300" ht="12" customHeight="1"/>
    <row r="301" ht="12.95" customHeight="1"/>
    <row r="302" ht="12.95" customHeight="1"/>
    <row r="303" ht="12.95" customHeight="1"/>
    <row r="304" ht="12.95" customHeight="1"/>
    <row r="305" ht="12.95" customHeight="1"/>
    <row r="306" ht="12.95" customHeight="1"/>
    <row r="307" ht="12.95" customHeight="1"/>
    <row r="308" ht="12" customHeight="1"/>
    <row r="309" ht="25.5" customHeight="1"/>
    <row r="310" ht="1.5" customHeight="1"/>
    <row r="311" ht="25.5" customHeight="1"/>
    <row r="312" ht="1.5" customHeight="1"/>
    <row r="313" ht="25.5" customHeight="1"/>
    <row r="314" ht="12.95" customHeight="1"/>
    <row r="315" ht="12.95" customHeight="1"/>
    <row r="316" ht="12" customHeight="1"/>
    <row r="317" ht="12.95" customHeight="1"/>
    <row r="318" ht="12.75" customHeight="1"/>
    <row r="319" ht="12.75" customHeight="1"/>
    <row r="320" ht="12.75" customHeight="1"/>
    <row r="321" ht="12.95" customHeight="1"/>
    <row r="322" ht="12.95" customHeight="1"/>
    <row r="323" ht="12" customHeight="1"/>
    <row r="324" ht="12.95" customHeight="1"/>
    <row r="325" ht="12" customHeight="1"/>
    <row r="326" ht="12.95" customHeight="1"/>
    <row r="327" ht="12" customHeight="1"/>
    <row r="328" ht="14.25" customHeight="1"/>
    <row r="329" ht="12.95" customHeight="1"/>
    <row r="330" ht="12" customHeight="1"/>
    <row r="331" ht="12.95" customHeight="1"/>
    <row r="332" ht="12" customHeight="1"/>
    <row r="333" ht="17.25" customHeight="1"/>
    <row r="334" ht="6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2" customHeight="1"/>
    <row r="343" ht="12" customHeight="1"/>
    <row r="344" ht="24" customHeight="1"/>
    <row r="345" ht="24" customHeight="1"/>
    <row r="346" ht="15.75" customHeight="1"/>
    <row r="347" ht="20.25" customHeight="1"/>
    <row r="348" ht="12" customHeight="1"/>
    <row r="349" ht="15.75" customHeight="1"/>
    <row r="350" ht="17.25" customHeight="1"/>
    <row r="351" ht="12" customHeight="1"/>
    <row r="352" ht="36" customHeight="1"/>
    <row r="353" ht="51" customHeight="1"/>
    <row r="354" ht="4.5" customHeight="1"/>
    <row r="355" ht="12" customHeight="1"/>
    <row r="356" ht="15" customHeight="1"/>
    <row r="357" ht="12" customHeight="1"/>
    <row r="358" ht="12.95" customHeight="1"/>
    <row r="359" ht="12" customHeight="1"/>
    <row r="360" ht="12.95" customHeight="1"/>
    <row r="361" ht="12" customHeight="1"/>
    <row r="362" ht="12.95" customHeight="1"/>
    <row r="363" ht="12.95" customHeight="1"/>
    <row r="364" ht="12.95" customHeight="1"/>
    <row r="365" ht="12.95" customHeight="1"/>
    <row r="366" ht="12.95" customHeight="1"/>
    <row r="367" ht="12.95" customHeight="1"/>
    <row r="368" ht="12" customHeight="1"/>
    <row r="369" ht="12.95" customHeight="1"/>
    <row r="370" ht="12.95" customHeight="1"/>
    <row r="371" ht="12.95" customHeight="1"/>
    <row r="372" ht="12.95" customHeight="1"/>
    <row r="373" ht="12.95" customHeight="1"/>
    <row r="374" ht="12.95" customHeight="1"/>
    <row r="375" ht="12.95" customHeight="1"/>
    <row r="376" ht="12.95" customHeight="1"/>
    <row r="377" ht="12.95" customHeight="1"/>
    <row r="378" ht="12" customHeight="1"/>
    <row r="379" ht="12.95" customHeight="1"/>
    <row r="380" ht="12.95" customHeight="1"/>
    <row r="381" ht="12.95" customHeight="1"/>
    <row r="382" ht="12.95" customHeight="1"/>
    <row r="383" ht="12.95" customHeight="1"/>
    <row r="384" ht="12.95" customHeight="1"/>
    <row r="385" ht="12.95" customHeight="1"/>
    <row r="386" ht="12" customHeight="1"/>
    <row r="387" ht="25.5" customHeight="1"/>
    <row r="388" ht="1.5" customHeight="1"/>
    <row r="389" ht="25.5" customHeight="1"/>
    <row r="390" ht="1.5" customHeight="1"/>
    <row r="391" ht="25.5" customHeight="1"/>
    <row r="392" ht="12.95" customHeight="1"/>
    <row r="393" ht="12.95" customHeight="1"/>
    <row r="394" ht="12" customHeight="1"/>
    <row r="395" ht="12.95" customHeight="1"/>
    <row r="396" ht="12.75" customHeight="1"/>
    <row r="397" ht="12.75" customHeight="1"/>
    <row r="398" ht="12.75" customHeight="1"/>
    <row r="399" ht="12.95" customHeight="1"/>
    <row r="400" ht="12.95" customHeight="1"/>
    <row r="401" ht="12" customHeight="1"/>
    <row r="402" ht="12.95" customHeight="1"/>
    <row r="403" ht="12" customHeight="1"/>
    <row r="404" ht="12.95" customHeight="1"/>
    <row r="405" ht="12" customHeight="1"/>
    <row r="406" ht="14.25" customHeight="1"/>
    <row r="407" ht="12.95" customHeight="1"/>
    <row r="408" ht="12" customHeight="1"/>
    <row r="409" ht="12.95" customHeight="1"/>
    <row r="410" ht="12" customHeight="1"/>
    <row r="411" ht="17.25" customHeight="1"/>
    <row r="412" ht="6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2" customHeight="1"/>
    <row r="421" ht="12" customHeight="1"/>
    <row r="422" ht="24" customHeight="1"/>
    <row r="423" ht="24" customHeight="1"/>
    <row r="424" ht="15.75" customHeight="1"/>
    <row r="425" ht="20.25" customHeight="1"/>
    <row r="426" ht="12" customHeight="1"/>
    <row r="427" ht="15.75" customHeight="1"/>
    <row r="428" ht="17.25" customHeight="1"/>
    <row r="429" ht="12" customHeight="1"/>
    <row r="430" ht="36" customHeight="1"/>
    <row r="431" ht="51" customHeight="1"/>
    <row r="432" ht="4.5" customHeight="1"/>
    <row r="433" ht="12" customHeight="1"/>
    <row r="434" ht="15" customHeight="1"/>
    <row r="435" ht="12" customHeight="1"/>
    <row r="436" ht="12.95" customHeight="1"/>
    <row r="437" ht="12" customHeight="1"/>
    <row r="438" ht="12.95" customHeight="1"/>
    <row r="439" ht="12" customHeight="1"/>
    <row r="440" ht="12.95" customHeight="1"/>
    <row r="441" ht="12.95" customHeight="1"/>
    <row r="442" ht="12.95" customHeight="1"/>
    <row r="443" ht="12.95" customHeight="1"/>
    <row r="444" ht="12.95" customHeight="1"/>
    <row r="445" ht="12.95" customHeight="1"/>
    <row r="446" ht="12" customHeight="1"/>
    <row r="447" ht="12.95" customHeight="1"/>
    <row r="448" ht="12.95" customHeight="1"/>
    <row r="449" ht="12.95" customHeight="1"/>
    <row r="450" ht="12.95" customHeight="1"/>
    <row r="451" ht="12.95" customHeight="1"/>
    <row r="452" ht="12.95" customHeight="1"/>
    <row r="453" ht="12.95" customHeight="1"/>
    <row r="454" ht="12.95" customHeight="1"/>
    <row r="455" ht="12.95" customHeight="1"/>
    <row r="456" ht="12" customHeight="1"/>
    <row r="457" ht="12.95" customHeight="1"/>
    <row r="458" ht="12.95" customHeight="1"/>
    <row r="459" ht="12.95" customHeight="1"/>
    <row r="460" ht="12.95" customHeight="1"/>
    <row r="461" ht="12.95" customHeight="1"/>
    <row r="462" ht="12.95" customHeight="1"/>
    <row r="463" ht="12.95" customHeight="1"/>
    <row r="464" ht="12" customHeight="1"/>
    <row r="465" ht="25.5" customHeight="1"/>
    <row r="466" ht="1.5" customHeight="1"/>
    <row r="467" ht="25.5" customHeight="1"/>
    <row r="468" ht="1.5" customHeight="1"/>
    <row r="469" ht="25.5" customHeight="1"/>
    <row r="470" ht="12.95" customHeight="1"/>
    <row r="471" ht="12.95" customHeight="1"/>
    <row r="472" ht="12" customHeight="1"/>
    <row r="473" ht="12.95" customHeight="1"/>
    <row r="474" ht="12.75" customHeight="1"/>
    <row r="475" ht="12.75" customHeight="1"/>
    <row r="476" ht="12.75" customHeight="1"/>
    <row r="477" ht="12.95" customHeight="1"/>
    <row r="478" ht="12.95" customHeight="1"/>
    <row r="479" ht="12" customHeight="1"/>
    <row r="480" ht="12.95" customHeight="1"/>
    <row r="481" ht="12" customHeight="1"/>
    <row r="482" ht="12.95" customHeight="1"/>
    <row r="483" ht="12" customHeight="1"/>
    <row r="484" ht="14.25" customHeight="1"/>
    <row r="485" ht="12.95" customHeight="1"/>
    <row r="486" ht="12" customHeight="1"/>
    <row r="487" ht="12.95" customHeight="1"/>
    <row r="488" ht="12" customHeight="1"/>
    <row r="489" ht="17.25" customHeight="1"/>
    <row r="490" ht="6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2" customHeight="1"/>
    <row r="499" ht="12" customHeight="1"/>
    <row r="500" ht="24" customHeight="1"/>
    <row r="501" ht="24" customHeight="1"/>
    <row r="502" ht="15.75" customHeight="1"/>
    <row r="503" ht="20.25" customHeight="1"/>
    <row r="504" ht="12" customHeight="1"/>
    <row r="505" ht="15.75" customHeight="1"/>
    <row r="506" ht="17.25" customHeight="1"/>
    <row r="507" ht="12" customHeight="1"/>
    <row r="508" ht="36" customHeight="1"/>
    <row r="509" ht="51" customHeight="1"/>
    <row r="510" ht="4.5" customHeight="1"/>
    <row r="511" ht="12" customHeight="1"/>
    <row r="512" ht="15" customHeight="1"/>
    <row r="513" ht="12" customHeight="1"/>
    <row r="514" ht="12.95" customHeight="1"/>
    <row r="515" ht="12" customHeight="1"/>
    <row r="516" ht="12.95" customHeight="1"/>
    <row r="517" ht="12" customHeight="1"/>
    <row r="518" ht="12.95" customHeight="1"/>
    <row r="519" ht="12.95" customHeight="1"/>
    <row r="520" ht="12.95" customHeight="1"/>
    <row r="521" ht="12.95" customHeight="1"/>
    <row r="522" ht="12.95" customHeight="1"/>
    <row r="523" ht="12.95" customHeight="1"/>
    <row r="524" ht="12" customHeight="1"/>
    <row r="525" ht="12.95" customHeight="1"/>
    <row r="526" ht="12.95" customHeight="1"/>
    <row r="527" ht="12.95" customHeight="1"/>
    <row r="528" ht="12.95" customHeight="1"/>
    <row r="529" ht="12.95" customHeight="1"/>
    <row r="530" ht="12.95" customHeight="1"/>
    <row r="531" ht="12.95" customHeight="1"/>
    <row r="532" ht="12.95" customHeight="1"/>
    <row r="533" ht="12.95" customHeight="1"/>
    <row r="534" ht="12" customHeight="1"/>
    <row r="535" ht="12.95" customHeight="1"/>
    <row r="536" ht="12.95" customHeight="1"/>
    <row r="537" ht="12.95" customHeight="1"/>
    <row r="538" ht="12.95" customHeight="1"/>
    <row r="539" ht="12.95" customHeight="1"/>
    <row r="540" ht="12.95" customHeight="1"/>
    <row r="541" ht="12.95" customHeight="1"/>
    <row r="542" ht="12" customHeight="1"/>
    <row r="543" ht="25.5" customHeight="1"/>
    <row r="544" ht="1.5" customHeight="1"/>
    <row r="545" ht="25.5" customHeight="1"/>
    <row r="546" ht="1.5" customHeight="1"/>
    <row r="547" ht="25.5" customHeight="1"/>
    <row r="548" ht="12.95" customHeight="1"/>
    <row r="549" ht="12.95" customHeight="1"/>
    <row r="550" ht="12" customHeight="1"/>
    <row r="551" ht="12.95" customHeight="1"/>
    <row r="552" ht="12.75" customHeight="1"/>
    <row r="553" ht="12.75" customHeight="1"/>
    <row r="554" ht="12.75" customHeight="1"/>
    <row r="555" ht="12.95" customHeight="1"/>
    <row r="556" ht="12.95" customHeight="1"/>
    <row r="557" ht="12" customHeight="1"/>
    <row r="558" ht="12.95" customHeight="1"/>
    <row r="559" ht="12" customHeight="1"/>
    <row r="560" ht="12.95" customHeight="1"/>
    <row r="561" ht="12" customHeight="1"/>
    <row r="562" ht="14.25" customHeight="1"/>
    <row r="563" ht="12.95" customHeight="1"/>
    <row r="564" ht="12" customHeight="1"/>
    <row r="565" ht="12.95" customHeight="1"/>
    <row r="566" ht="12" customHeight="1"/>
    <row r="567" ht="17.25" customHeight="1"/>
    <row r="568" ht="6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2" customHeight="1"/>
    <row r="577" ht="12" customHeight="1"/>
    <row r="578" ht="24" customHeight="1"/>
    <row r="579" ht="24" customHeight="1"/>
    <row r="580" ht="15.75" customHeight="1"/>
    <row r="581" ht="20.25" customHeight="1"/>
    <row r="582" ht="12" customHeight="1"/>
    <row r="583" ht="15.75" customHeight="1"/>
    <row r="584" ht="17.25" customHeight="1"/>
    <row r="585" ht="12" customHeight="1"/>
    <row r="586" ht="36" customHeight="1"/>
    <row r="587" ht="51" customHeight="1"/>
    <row r="588" ht="4.5" customHeight="1"/>
    <row r="589" ht="12" customHeight="1"/>
    <row r="590" ht="15" customHeight="1"/>
    <row r="591" ht="12" customHeight="1"/>
    <row r="592" ht="12.95" customHeight="1"/>
    <row r="593" ht="12" customHeight="1"/>
    <row r="594" ht="12.95" customHeight="1"/>
    <row r="595" ht="12" customHeight="1"/>
    <row r="596" ht="12.95" customHeight="1"/>
    <row r="597" ht="12.95" customHeight="1"/>
    <row r="598" ht="12.95" customHeight="1"/>
    <row r="599" ht="12.95" customHeight="1"/>
    <row r="600" ht="12.95" customHeight="1"/>
    <row r="601" ht="12.95" customHeight="1"/>
    <row r="602" ht="12" customHeight="1"/>
    <row r="603" ht="12.95" customHeight="1"/>
    <row r="604" ht="12.95" customHeight="1"/>
    <row r="605" ht="12.95" customHeight="1"/>
    <row r="606" ht="12.95" customHeight="1"/>
    <row r="607" ht="12.95" customHeight="1"/>
    <row r="608" ht="12.95" customHeight="1"/>
    <row r="609" ht="12.95" customHeight="1"/>
    <row r="610" ht="12.95" customHeight="1"/>
    <row r="611" ht="12.95" customHeight="1"/>
    <row r="612" ht="12" customHeight="1"/>
    <row r="613" ht="12.95" customHeight="1"/>
    <row r="614" ht="12.95" customHeight="1"/>
    <row r="615" ht="12.95" customHeight="1"/>
    <row r="616" ht="12.95" customHeight="1"/>
    <row r="617" ht="12.95" customHeight="1"/>
    <row r="618" ht="12.95" customHeight="1"/>
    <row r="619" ht="12.95" customHeight="1"/>
    <row r="620" ht="12" customHeight="1"/>
    <row r="621" ht="25.5" customHeight="1"/>
    <row r="622" ht="1.5" customHeight="1"/>
    <row r="623" ht="25.5" customHeight="1"/>
    <row r="624" ht="1.5" customHeight="1"/>
    <row r="625" ht="25.5" customHeight="1"/>
    <row r="626" ht="12.95" customHeight="1"/>
    <row r="627" ht="12.95" customHeight="1"/>
    <row r="628" ht="12" customHeight="1"/>
    <row r="629" ht="12.95" customHeight="1"/>
    <row r="630" ht="12.75" customHeight="1"/>
    <row r="631" ht="12.75" customHeight="1"/>
    <row r="632" ht="12.75" customHeight="1"/>
    <row r="633" ht="12.95" customHeight="1"/>
    <row r="634" ht="12.95" customHeight="1"/>
    <row r="635" ht="12" customHeight="1"/>
    <row r="636" ht="12.95" customHeight="1"/>
    <row r="637" ht="12" customHeight="1"/>
    <row r="638" ht="12.95" customHeight="1"/>
    <row r="639" ht="12" customHeight="1"/>
    <row r="640" ht="14.25" customHeight="1"/>
    <row r="641" ht="12.95" customHeight="1"/>
    <row r="642" ht="12" customHeight="1"/>
    <row r="643" ht="12.95" customHeight="1"/>
    <row r="644" ht="12" customHeight="1"/>
    <row r="645" ht="17.25" customHeight="1"/>
    <row r="646" ht="6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2" customHeight="1"/>
  </sheetData>
  <mergeCells count="64">
    <mergeCell ref="F50:I50"/>
    <mergeCell ref="F51:I51"/>
    <mergeCell ref="D53:I53"/>
    <mergeCell ref="D54:I54"/>
    <mergeCell ref="H44:I44"/>
    <mergeCell ref="H45:I45"/>
    <mergeCell ref="H46:I46"/>
    <mergeCell ref="H47:I47"/>
    <mergeCell ref="H48:I48"/>
    <mergeCell ref="H49:I49"/>
    <mergeCell ref="H43:I43"/>
    <mergeCell ref="F27:I27"/>
    <mergeCell ref="D29:I29"/>
    <mergeCell ref="D30:I30"/>
    <mergeCell ref="A32:A54"/>
    <mergeCell ref="C32:I32"/>
    <mergeCell ref="F33:I33"/>
    <mergeCell ref="G34:I34"/>
    <mergeCell ref="H35:I35"/>
    <mergeCell ref="H36:I36"/>
    <mergeCell ref="H37:I37"/>
    <mergeCell ref="H38:I38"/>
    <mergeCell ref="G39:I39"/>
    <mergeCell ref="H40:I40"/>
    <mergeCell ref="H41:I41"/>
    <mergeCell ref="H42:I42"/>
    <mergeCell ref="R5:R6"/>
    <mergeCell ref="S5:S6"/>
    <mergeCell ref="F26:I26"/>
    <mergeCell ref="G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A8:A30"/>
    <mergeCell ref="C8:I8"/>
    <mergeCell ref="F9:I9"/>
    <mergeCell ref="G10:I10"/>
    <mergeCell ref="H11:I11"/>
    <mergeCell ref="H12:I12"/>
    <mergeCell ref="H13:I13"/>
    <mergeCell ref="H14:I14"/>
    <mergeCell ref="A1:M1"/>
    <mergeCell ref="N1:U1"/>
    <mergeCell ref="A3:J6"/>
    <mergeCell ref="K3:K6"/>
    <mergeCell ref="L3:L6"/>
    <mergeCell ref="M3:M6"/>
    <mergeCell ref="N3:U3"/>
    <mergeCell ref="N4:P4"/>
    <mergeCell ref="Q4:S4"/>
    <mergeCell ref="T4:U4"/>
    <mergeCell ref="T5:T6"/>
    <mergeCell ref="U5:U6"/>
    <mergeCell ref="N5:N6"/>
    <mergeCell ref="O5:O6"/>
    <mergeCell ref="P5:P6"/>
    <mergeCell ref="Q5:Q6"/>
  </mergeCells>
  <phoneticPr fontId="17"/>
  <pageMargins left="0.98425196850393704" right="0.98425196850393704" top="0.59055118110236227" bottom="0.59055118110236227" header="0.31496062992125984" footer="0.39370078740157483"/>
  <pageSetup paperSize="9" firstPageNumber="108" orientation="portrait" useFirstPageNumber="1" horizontalDpi="300" verticalDpi="300" r:id="rId1"/>
  <headerFooter>
    <oddFooter>&amp;C&amp;"ＭＳ ゴシック,標準"&amp;11&amp;P</oddFooter>
  </headerFooter>
  <ignoredErrors>
    <ignoredError sqref="F11:F25 F35:F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第１０表</vt:lpstr>
      <vt:lpstr>第１１表</vt:lpstr>
      <vt:lpstr>第１２表</vt:lpstr>
      <vt:lpstr>第１３表</vt:lpstr>
      <vt:lpstr>第１４表</vt:lpstr>
      <vt:lpstr>第１５表</vt:lpstr>
      <vt:lpstr>第１６表</vt:lpstr>
      <vt:lpstr>第１７表</vt:lpstr>
      <vt:lpstr>第１８表</vt:lpstr>
      <vt:lpstr>第１９表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0</cp:revision>
  <cp:lastPrinted>2018-07-26T01:21:05Z</cp:lastPrinted>
  <dcterms:created xsi:type="dcterms:W3CDTF">2002-02-06T02:11:37Z</dcterms:created>
  <dcterms:modified xsi:type="dcterms:W3CDTF">2018-07-27T04:02:15Z</dcterms:modified>
  <cp:category/>
</cp:coreProperties>
</file>