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3569\Documents\照会\R2県\16.（市町村課）20210112_公営企業に係る経営比較分析表（令和元年度決算）の分析等について※財政課とりまとめ\20210112_公営企業に係る経営比較分析表（令和元年度決算）の分析等について\"/>
    </mc:Choice>
  </mc:AlternateContent>
  <xr:revisionPtr revIDLastSave="0" documentId="13_ncr:1_{0E6D227F-C753-48B6-B77E-CF6DA3673D7E}" xr6:coauthVersionLast="36" xr6:coauthVersionMax="36" xr10:uidLastSave="{00000000-0000-0000-0000-000000000000}"/>
  <workbookProtection workbookAlgorithmName="SHA-512" workbookHashValue="lqRALlQIWZ3/Eip+R+WiALXV3QpCQXlbfmDu7FVofaa64ofAi7p3lCx+gf0qaZQpOcOYl7DB1DZnCdJ2oanRjw==" workbookSaltValue="gQgXtpCmLed5Pf3tnKEQ4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IZ54" i="4"/>
  <c r="MH78" i="4"/>
  <c r="HM78" i="4"/>
  <c r="FL54" i="4"/>
  <c r="FL32" i="4"/>
  <c r="CS78" i="4"/>
  <c r="BX54" i="4"/>
  <c r="BX32" i="4"/>
  <c r="IZ32" i="4"/>
  <c r="C11" i="5"/>
  <c r="D11" i="5"/>
  <c r="E11" i="5"/>
  <c r="B11" i="5"/>
  <c r="KC78" i="4" l="1"/>
  <c r="HG54" i="4"/>
  <c r="HG32" i="4"/>
  <c r="DS32" i="4"/>
  <c r="FH78" i="4"/>
  <c r="AN78" i="4"/>
  <c r="AE54" i="4"/>
  <c r="AE32" i="4"/>
  <c r="DS54" i="4"/>
  <c r="KU54" i="4"/>
  <c r="KU32" i="4"/>
  <c r="KF54" i="4"/>
  <c r="KF32" i="4"/>
  <c r="JJ78" i="4"/>
  <c r="GR54" i="4"/>
  <c r="EO78" i="4"/>
  <c r="DD54" i="4"/>
  <c r="DD32" i="4"/>
  <c r="GR32" i="4"/>
  <c r="U78" i="4"/>
  <c r="P54" i="4"/>
  <c r="P32" i="4"/>
  <c r="BZ78" i="4"/>
  <c r="BI54" i="4"/>
  <c r="LY54" i="4"/>
  <c r="LO78" i="4"/>
  <c r="IK54" i="4"/>
  <c r="IK32" i="4"/>
  <c r="LY32" i="4"/>
  <c r="GT78" i="4"/>
  <c r="EW54" i="4"/>
  <c r="EW32" i="4"/>
  <c r="BI32" i="4"/>
  <c r="GA78" i="4"/>
  <c r="EH54" i="4"/>
  <c r="EH32" i="4"/>
  <c r="BG78" i="4"/>
  <c r="AT32" i="4"/>
  <c r="LJ54" i="4"/>
  <c r="LJ32" i="4"/>
  <c r="KV78" i="4"/>
  <c r="HV54" i="4"/>
  <c r="HV32" i="4"/>
  <c r="AT54"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<sst xmlns="http://schemas.openxmlformats.org/spreadsheetml/2006/main" count="322" uniqueCount="186">
  <si>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</si>
  <si>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</si>
  <si>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</si>
  <si>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</si>
  <si>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</si>
  <si>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</si>
  <si>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</si>
  <si>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</si>
  <si>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</si>
  <si>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</si>
  <si>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</si>
  <si>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</si>
  <si>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</si>
  <si>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</si>
  <si>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</si>
  <si>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</si>
  <si>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</si>
  <si>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</si>
  <si>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</si>
  <si>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</si>
  <si>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</si>
  <si>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</si>
  <si>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</si>
  <si>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</si>
  <si>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</si>
  <si>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</si>
  <si>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</si>
  <si>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</si>
  <si>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</si>
  <si>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</si>
  <si>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</si>
  <si>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</si>
  <si>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</si>
  <si>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</si>
  <si>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</si>
  <si>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</si>
  <si>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</si>
  <si>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</si>
  <si>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</si>
  <si>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</si>
  <si>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</si>
  <si>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</si>
  <si>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</si>
  <si>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</si>
  <si>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</si>
  <si>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</si>
  <si>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</si>
  <si>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</si>
  <si>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</si>
  <si>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</si>
  <si>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</si>
  <si>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</si>
  <si>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</si>
  <si>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</si>
  <si>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</si>
  <si>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</si>
  <si>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</si>
  <si>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</si>
  <si>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</si>
  <si>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</si>
  <si>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</si>
  <si>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</si>
  <si>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</si>
  <si>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</si>
  <si>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</si>
  <si>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</si>
  <si>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</si>
  <si>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</si>
  <si>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</si>
  <si>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</si>
  <si>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</si>
  <si>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</si>
  <si>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</si>
  <si>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</si>
  <si>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</si>
  <si>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</si>
  <si>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</si>
  <si>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</si>
  <si>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</si>
  <si>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</si>
  <si>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</si>
  <si>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</si>
  <si>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</si>
  <si>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</si>
  <si>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</si>
  <si>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</si>
  <si>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</si>
  <si>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</si>
  <si>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</si>
  <si>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</si>
  <si>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</si>
  <si>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</si>
  <si>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</si>
  <si>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</si>
  <si>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</si>
  <si>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</si>
  <si>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</si>
  <si>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</si>
  <si>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</si>
  <si>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</si>
  <si>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</si>
  <si>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</si>
  <si>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</si>
  <si>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</si>
  <si>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</si>
  <si>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</si>
  <si>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</si>
  <si>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</si>
  <si>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</si>
  <si>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</si>
  <si>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</si>
  <si>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</si>
  <si>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</si>
  <si>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</si>
  <si>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</si>
  <si>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</si>
  <si>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</si>
  <si>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</si>
  <si>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</si>
  <si>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</si>
  <si>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</si>
  <si>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</si>
  <si>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</si>
  <si>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</si>
  <si>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</si>
  <si>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</si>
  <si>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</si>
  <si>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</si>
  <si>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</si>
  <si>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</si>
  <si>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</si>
  <si>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</si>
  <si>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</si>
  <si>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</si>
  <si>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</si>
  <si>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</si>
  <si>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</si>
  <si>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</si>
  <si>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</si>
  <si>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</si>
  <si>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</si>
  <si>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</si>
  <si>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</si>
  <si>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</si>
  <si>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</si>
  <si>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</si>
  <si>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</si>
  <si>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</si>
  <si>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</si>
  <si>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</si>
  <si>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</si>
  <si>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</si>
  <si>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</si>
  <si>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当該値(N-4)</t>
    <phoneticPr fontId="5"/>
  </si>
  <si>
    <t>当該値(N-3)</t>
    <phoneticPr fontId="5"/>
  </si>
  <si>
    <t>当該値(N-2)</t>
    <phoneticPr fontId="5"/>
  </si>
  <si>
    <t>当該値(N)</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</si>
  <si>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</si>
  <si>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</si>
  <si>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</si>
  <si>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</si>
  <si>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</si>
  <si>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</si>
  <si>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</si>
  <si>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弘前市</t>
  </si>
  <si>
    <t>市立病院</t>
  </si>
  <si>
    <t>条例全部</t>
  </si>
  <si>
    <t>病院事業</t>
  </si>
  <si>
    <t>一般病院</t>
  </si>
  <si>
    <t>200床以上～300床未満</t>
  </si>
  <si>
    <t>非設置</t>
  </si>
  <si>
    <t>直営</t>
  </si>
  <si>
    <t>対象</t>
  </si>
  <si>
    <t>ド I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</si>
  <si>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</si>
  <si>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</si>
  <si>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</si>
  <si>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</si>
  <si>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</si>
  <si>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</si>
  <si>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</si>
  <si>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</si>
  <si>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当院は、津軽地域医療圏の中核的な病院として、市民の健康を守る責務を担い、医療を提供している。また、内科、小児科、外科の二次救急輪番病院として、地域の救急医療に取り組んでいる。</t>
    <phoneticPr fontId="5"/>
  </si>
  <si>
    <t>　健全性について、平成27年度までは医業収支、経常収支ともに平均値に近い値であり、比較的安定していたと言える。しかし、平成28年度から患者数の減少に伴い収益が減少し、令和元年度においても、一般外科の休診に伴う常勤医師の減少、二次救急輪番の実施回数の減少などにより、患者数の減少傾向に歯止めがかからず、経営状況はさらに厳しいものとなっている。
　効率性について、令和元年度は前年度に比較して給与費比率が上昇している。材料費比率については、前年度よりもやや改善されたものの、平均より高い傾向が続いているため、可能な限り効率的な使用を目指したい。</t>
    <rPh sb="83" eb="85">
      <t>レイワ</t>
    </rPh>
    <rPh sb="85" eb="86">
      <t>ガン</t>
    </rPh>
    <rPh sb="94" eb="96">
      <t>イッパン</t>
    </rPh>
    <rPh sb="96" eb="98">
      <t>ゲカ</t>
    </rPh>
    <rPh sb="99" eb="101">
      <t>キュウシン</t>
    </rPh>
    <rPh sb="102" eb="103">
      <t>トモナ</t>
    </rPh>
    <rPh sb="106" eb="108">
      <t>イシ</t>
    </rPh>
    <rPh sb="110" eb="111">
      <t>ショウ</t>
    </rPh>
    <rPh sb="124" eb="125">
      <t>ゲン</t>
    </rPh>
    <rPh sb="125" eb="126">
      <t>ショウ</t>
    </rPh>
    <rPh sb="180" eb="182">
      <t>レイワ</t>
    </rPh>
    <rPh sb="182" eb="183">
      <t>ガン</t>
    </rPh>
    <rPh sb="183" eb="185">
      <t>ネンド</t>
    </rPh>
    <rPh sb="186" eb="189">
      <t>ゼンネンド</t>
    </rPh>
    <rPh sb="190" eb="192">
      <t>ヒカク</t>
    </rPh>
    <rPh sb="194" eb="196">
      <t>キュウヨ</t>
    </rPh>
    <rPh sb="196" eb="197">
      <t>ヒ</t>
    </rPh>
    <rPh sb="197" eb="199">
      <t>ヒリツ</t>
    </rPh>
    <rPh sb="200" eb="202">
      <t>ジョウショウ</t>
    </rPh>
    <rPh sb="226" eb="228">
      <t>カイゼン</t>
    </rPh>
    <rPh sb="235" eb="237">
      <t>ヘイキン</t>
    </rPh>
    <rPh sb="239" eb="240">
      <t>タカ</t>
    </rPh>
    <rPh sb="241" eb="243">
      <t>ケイコウ</t>
    </rPh>
    <rPh sb="244" eb="245">
      <t>ツヅ</t>
    </rPh>
    <phoneticPr fontId="5"/>
  </si>
  <si>
    <t>　施設全体、器械備品ともに減価償却率が平均より高く、実質的な資産価値の減少幅が大きいことを意味している。１床当たり有形固定資産額についても、平均値を大きく下回り、適切な投資がなされていないことを示している。当院は昭和46年の建設から約50年経過しており、数値上は早急な建替が必要と考えられる。
　しかしながら、「新中核病院の整備及び運営に係る基本協定」（平成30年10月4日、国立病院機構・弘前市・青森県・弘前大学の４者により締結）により、当院は、新中核病院の稼働に伴い閉院することとなった。このため、施設修繕や建設改良工事は最小限に留めることとしている。</t>
    <rPh sb="116" eb="117">
      <t>ヤク</t>
    </rPh>
    <rPh sb="127" eb="129">
      <t>スウチ</t>
    </rPh>
    <rPh sb="129" eb="130">
      <t>ジョウ</t>
    </rPh>
    <rPh sb="140" eb="141">
      <t>カンガ</t>
    </rPh>
    <rPh sb="235" eb="237">
      <t>ヘイイン</t>
    </rPh>
    <rPh sb="251" eb="253">
      <t>シセツ</t>
    </rPh>
    <rPh sb="253" eb="255">
      <t>シュウゼン</t>
    </rPh>
    <rPh sb="256" eb="258">
      <t>ケンセツ</t>
    </rPh>
    <rPh sb="258" eb="260">
      <t>カイリョウ</t>
    </rPh>
    <rPh sb="260" eb="262">
      <t>コウジ</t>
    </rPh>
    <rPh sb="263" eb="266">
      <t>サイショウゲン</t>
    </rPh>
    <rPh sb="267" eb="268">
      <t>トド</t>
    </rPh>
    <phoneticPr fontId="5"/>
  </si>
  <si>
    <t>　当院は現在、「新中核病院の整備及び運営に係る基本協定」に基づき、国立病院機構弘前病院との統合による新中核病院の整備を目指し、国立病院機構と協議を進めているところである。
　令和元年度は、常勤医師の減少やこれに伴う二次救急輪番の実施回数の減少などにより、患者数の減少傾向に歯止めがかからず、患者数の減少による収支不足を、一般会計からの繰入金により補うこととなった。このような厳しい経営状況は今後も続くと思われるが、新中核病院の整備がなされるまでは、診療機能を維持し、地域医療の中核的な担い手としての役割を果たして参りたい。</t>
    <rPh sb="207" eb="208">
      <t>シンレイワガンネンドイシゲンショウトモナゲンショウハドコンゴ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</si>
</sst>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71.099999999999994</c:v>
                </c:pt>
                <c:pt idx="1">
                  <c:v>63.1</c:v>
                </c:pt>
                <c:pt idx="2">
                  <c:v>49.8</c:v>
                </c:pt>
                <c:pt idx="3">
                  <c:v>41.5</c:v>
                </c:pt>
                <c:pt idx="4">
                  <c:v>31.8</c:v>
                </c:pt>
              </c:numCache>
            </c:numRef>
          </c:val>
          <c:extLst>
            <c:ext xmlns:c16="http://schemas.microsoft.com/office/drawing/2014/chart" uri="{C3380CC4-5D6E-409C-BE32-E72D297353CC}">
              <c16:uniqueId val="{00000000-EA04-4F18-9131-4EC5EB2EE8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EA04-4F18-9131-4EC5EB2EE8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12599</c:v>
                </c:pt>
                <c:pt idx="1">
                  <c:v>12421</c:v>
                </c:pt>
                <c:pt idx="2">
                  <c:v>13007</c:v>
                </c:pt>
                <c:pt idx="3">
                  <c:v>13842</c:v>
                </c:pt>
                <c:pt idx="4">
                  <c:v>14106</c:v>
                </c:pt>
              </c:numCache>
            </c:numRef>
          </c:val>
          <c:extLst>
            <c:ext xmlns:c16="http://schemas.microsoft.com/office/drawing/2014/chart" uri="{C3380CC4-5D6E-409C-BE32-E72D297353CC}">
              <c16:uniqueId val="{00000000-2C56-4383-B058-9124AACCAC6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2C56-4383-B058-9124AACCAC6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38357</c:v>
                </c:pt>
                <c:pt idx="1">
                  <c:v>38187</c:v>
                </c:pt>
                <c:pt idx="2">
                  <c:v>40364</c:v>
                </c:pt>
                <c:pt idx="3">
                  <c:v>37281</c:v>
                </c:pt>
                <c:pt idx="4">
                  <c:v>37285</c:v>
                </c:pt>
              </c:numCache>
            </c:numRef>
          </c:val>
          <c:extLst>
            <c:ext xmlns:c16="http://schemas.microsoft.com/office/drawing/2014/chart" uri="{C3380CC4-5D6E-409C-BE32-E72D297353CC}">
              <c16:uniqueId val="{00000000-88BC-4F57-8FE9-61211BE4A3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88BC-4F57-8FE9-61211BE4A3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59.5</c:v>
                </c:pt>
                <c:pt idx="1">
                  <c:v>77.900000000000006</c:v>
                </c:pt>
                <c:pt idx="2">
                  <c:v>107</c:v>
                </c:pt>
                <c:pt idx="3">
                  <c:v>133</c:v>
                </c:pt>
                <c:pt idx="4">
                  <c:v>169.7</c:v>
                </c:pt>
              </c:numCache>
            </c:numRef>
          </c:val>
          <c:extLst>
            <c:ext xmlns:c16="http://schemas.microsoft.com/office/drawing/2014/chart" uri="{C3380CC4-5D6E-409C-BE32-E72D297353CC}">
              <c16:uniqueId val="{00000000-45C1-4768-815A-619C62CCC6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45C1-4768-815A-619C62CCC65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94.9</c:v>
                </c:pt>
                <c:pt idx="1">
                  <c:v>85.4</c:v>
                </c:pt>
                <c:pt idx="2">
                  <c:v>81.3</c:v>
                </c:pt>
                <c:pt idx="3">
                  <c:v>75.3</c:v>
                </c:pt>
                <c:pt idx="4">
                  <c:v>68.8</c:v>
                </c:pt>
              </c:numCache>
            </c:numRef>
          </c:val>
          <c:extLst>
            <c:ext xmlns:c16="http://schemas.microsoft.com/office/drawing/2014/chart" uri="{C3380CC4-5D6E-409C-BE32-E72D297353CC}">
              <c16:uniqueId val="{00000000-67A8-44A3-AC52-BFDED6C0478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67A8-44A3-AC52-BFDED6C0478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99.8</c:v>
                </c:pt>
                <c:pt idx="1">
                  <c:v>90.5</c:v>
                </c:pt>
                <c:pt idx="2">
                  <c:v>86.3</c:v>
                </c:pt>
                <c:pt idx="3">
                  <c:v>96.8</c:v>
                </c:pt>
                <c:pt idx="4">
                  <c:v>95.8</c:v>
                </c:pt>
              </c:numCache>
            </c:numRef>
          </c:val>
          <c:extLst>
            <c:ext xmlns:c16="http://schemas.microsoft.com/office/drawing/2014/chart" uri="{C3380CC4-5D6E-409C-BE32-E72D297353CC}">
              <c16:uniqueId val="{00000000-7AC1-4BFA-B448-9A6FD66076A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7AC1-4BFA-B448-9A6FD66076A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62.5</c:v>
                </c:pt>
                <c:pt idx="1">
                  <c:v>65.400000000000006</c:v>
                </c:pt>
                <c:pt idx="2">
                  <c:v>68.3</c:v>
                </c:pt>
                <c:pt idx="3">
                  <c:v>72</c:v>
                </c:pt>
                <c:pt idx="4">
                  <c:v>74.7</c:v>
                </c:pt>
              </c:numCache>
            </c:numRef>
          </c:val>
          <c:extLst>
            <c:ext xmlns:c16="http://schemas.microsoft.com/office/drawing/2014/chart" uri="{C3380CC4-5D6E-409C-BE32-E72D297353CC}">
              <c16:uniqueId val="{00000000-47D1-4F61-9603-3AFD8E97AFC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47D1-4F61-9603-3AFD8E97AFC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77.599999999999994</c:v>
                </c:pt>
                <c:pt idx="1">
                  <c:v>80.099999999999994</c:v>
                </c:pt>
                <c:pt idx="2">
                  <c:v>82.2</c:v>
                </c:pt>
                <c:pt idx="3">
                  <c:v>84</c:v>
                </c:pt>
                <c:pt idx="4">
                  <c:v>85.5</c:v>
                </c:pt>
              </c:numCache>
            </c:numRef>
          </c:val>
          <c:extLst>
            <c:ext xmlns:c16="http://schemas.microsoft.com/office/drawing/2014/chart" uri="{C3380CC4-5D6E-409C-BE32-E72D297353CC}">
              <c16:uniqueId val="{00000000-4F67-4548-8C1C-1A4267F79E2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4F67-4548-8C1C-1A4267F79E2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22038864</c:v>
                </c:pt>
                <c:pt idx="1">
                  <c:v>22478384</c:v>
                </c:pt>
                <c:pt idx="2">
                  <c:v>22935804</c:v>
                </c:pt>
                <c:pt idx="3">
                  <c:v>23043124</c:v>
                </c:pt>
                <c:pt idx="4">
                  <c:v>23123852</c:v>
                </c:pt>
              </c:numCache>
            </c:numRef>
          </c:val>
          <c:extLst>
            <c:ext xmlns:c16="http://schemas.microsoft.com/office/drawing/2014/chart" uri="{C3380CC4-5D6E-409C-BE32-E72D297353CC}">
              <c16:uniqueId val="{00000000-4AA2-4F86-B6BF-3FFCF06690E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4AA2-4F86-B6BF-3FFCF06690E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27.9</c:v>
                </c:pt>
                <c:pt idx="1">
                  <c:v>26.2</c:v>
                </c:pt>
                <c:pt idx="2">
                  <c:v>25.7</c:v>
                </c:pt>
                <c:pt idx="3">
                  <c:v>27.5</c:v>
                </c:pt>
                <c:pt idx="4">
                  <c:v>26.2</c:v>
                </c:pt>
              </c:numCache>
            </c:numRef>
          </c:val>
          <c:extLst>
            <c:ext xmlns:c16="http://schemas.microsoft.com/office/drawing/2014/chart" uri="{C3380CC4-5D6E-409C-BE32-E72D297353CC}">
              <c16:uniqueId val="{00000000-14C3-4753-8ED5-52D549DE3C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14C3-4753-8ED5-52D549DE3C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47.2</c:v>
                </c:pt>
                <c:pt idx="1">
                  <c:v>55.4</c:v>
                </c:pt>
                <c:pt idx="2">
                  <c:v>59.6</c:v>
                </c:pt>
                <c:pt idx="3">
                  <c:v>62.6</c:v>
                </c:pt>
                <c:pt idx="4">
                  <c:v>72.599999999999994</c:v>
                </c:pt>
              </c:numCache>
            </c:numRef>
          </c:val>
          <c:extLst>
            <c:ext xmlns:c16="http://schemas.microsoft.com/office/drawing/2014/chart" uri="{C3380CC4-5D6E-409C-BE32-E72D297353CC}">
              <c16:uniqueId val="{00000000-1FB5-4CCC-A450-70B75F77A75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1FB5-4CCC-A450-70B75F77A75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B58" zoomScaleNormal="100" zoomScaleSheetLayoutView="70" workbookViewId="0">
      <selection activeCell="OJ71" sqref="OJ7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青森県弘前市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170212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13131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99.8</v>
      </c>
      <c r="Q33" s="130"/>
      <c r="R33" s="130"/>
      <c r="S33" s="130"/>
      <c r="T33" s="130"/>
      <c r="U33" s="130"/>
      <c r="V33" s="130"/>
      <c r="W33" s="130"/>
      <c r="X33" s="130"/>
      <c r="Y33" s="130"/>
      <c r="Z33" s="130"/>
      <c r="AA33" s="130"/>
      <c r="AB33" s="130"/>
      <c r="AC33" s="130"/>
      <c r="AD33" s="131"/>
      <c r="AE33" s="129">
        <f>データ!AI7</f>
        <v>90.5</v>
      </c>
      <c r="AF33" s="130"/>
      <c r="AG33" s="130"/>
      <c r="AH33" s="130"/>
      <c r="AI33" s="130"/>
      <c r="AJ33" s="130"/>
      <c r="AK33" s="130"/>
      <c r="AL33" s="130"/>
      <c r="AM33" s="130"/>
      <c r="AN33" s="130"/>
      <c r="AO33" s="130"/>
      <c r="AP33" s="130"/>
      <c r="AQ33" s="130"/>
      <c r="AR33" s="130"/>
      <c r="AS33" s="131"/>
      <c r="AT33" s="129">
        <f>データ!AJ7</f>
        <v>86.3</v>
      </c>
      <c r="AU33" s="130"/>
      <c r="AV33" s="130"/>
      <c r="AW33" s="130"/>
      <c r="AX33" s="130"/>
      <c r="AY33" s="130"/>
      <c r="AZ33" s="130"/>
      <c r="BA33" s="130"/>
      <c r="BB33" s="130"/>
      <c r="BC33" s="130"/>
      <c r="BD33" s="130"/>
      <c r="BE33" s="130"/>
      <c r="BF33" s="130"/>
      <c r="BG33" s="130"/>
      <c r="BH33" s="131"/>
      <c r="BI33" s="129">
        <f>データ!AK7</f>
        <v>96.8</v>
      </c>
      <c r="BJ33" s="130"/>
      <c r="BK33" s="130"/>
      <c r="BL33" s="130"/>
      <c r="BM33" s="130"/>
      <c r="BN33" s="130"/>
      <c r="BO33" s="130"/>
      <c r="BP33" s="130"/>
      <c r="BQ33" s="130"/>
      <c r="BR33" s="130"/>
      <c r="BS33" s="130"/>
      <c r="BT33" s="130"/>
      <c r="BU33" s="130"/>
      <c r="BV33" s="130"/>
      <c r="BW33" s="131"/>
      <c r="BX33" s="129">
        <f>データ!AL7</f>
        <v>95.8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94.9</v>
      </c>
      <c r="DE33" s="130"/>
      <c r="DF33" s="130"/>
      <c r="DG33" s="130"/>
      <c r="DH33" s="130"/>
      <c r="DI33" s="130"/>
      <c r="DJ33" s="130"/>
      <c r="DK33" s="130"/>
      <c r="DL33" s="130"/>
      <c r="DM33" s="130"/>
      <c r="DN33" s="130"/>
      <c r="DO33" s="130"/>
      <c r="DP33" s="130"/>
      <c r="DQ33" s="130"/>
      <c r="DR33" s="131"/>
      <c r="DS33" s="129">
        <f>データ!AT7</f>
        <v>85.4</v>
      </c>
      <c r="DT33" s="130"/>
      <c r="DU33" s="130"/>
      <c r="DV33" s="130"/>
      <c r="DW33" s="130"/>
      <c r="DX33" s="130"/>
      <c r="DY33" s="130"/>
      <c r="DZ33" s="130"/>
      <c r="EA33" s="130"/>
      <c r="EB33" s="130"/>
      <c r="EC33" s="130"/>
      <c r="ED33" s="130"/>
      <c r="EE33" s="130"/>
      <c r="EF33" s="130"/>
      <c r="EG33" s="131"/>
      <c r="EH33" s="129">
        <f>データ!AU7</f>
        <v>81.3</v>
      </c>
      <c r="EI33" s="130"/>
      <c r="EJ33" s="130"/>
      <c r="EK33" s="130"/>
      <c r="EL33" s="130"/>
      <c r="EM33" s="130"/>
      <c r="EN33" s="130"/>
      <c r="EO33" s="130"/>
      <c r="EP33" s="130"/>
      <c r="EQ33" s="130"/>
      <c r="ER33" s="130"/>
      <c r="ES33" s="130"/>
      <c r="ET33" s="130"/>
      <c r="EU33" s="130"/>
      <c r="EV33" s="131"/>
      <c r="EW33" s="129">
        <f>データ!AV7</f>
        <v>75.3</v>
      </c>
      <c r="EX33" s="130"/>
      <c r="EY33" s="130"/>
      <c r="EZ33" s="130"/>
      <c r="FA33" s="130"/>
      <c r="FB33" s="130"/>
      <c r="FC33" s="130"/>
      <c r="FD33" s="130"/>
      <c r="FE33" s="130"/>
      <c r="FF33" s="130"/>
      <c r="FG33" s="130"/>
      <c r="FH33" s="130"/>
      <c r="FI33" s="130"/>
      <c r="FJ33" s="130"/>
      <c r="FK33" s="131"/>
      <c r="FL33" s="129">
        <f>データ!AW7</f>
        <v>68.8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59.5</v>
      </c>
      <c r="GS33" s="130"/>
      <c r="GT33" s="130"/>
      <c r="GU33" s="130"/>
      <c r="GV33" s="130"/>
      <c r="GW33" s="130"/>
      <c r="GX33" s="130"/>
      <c r="GY33" s="130"/>
      <c r="GZ33" s="130"/>
      <c r="HA33" s="130"/>
      <c r="HB33" s="130"/>
      <c r="HC33" s="130"/>
      <c r="HD33" s="130"/>
      <c r="HE33" s="130"/>
      <c r="HF33" s="131"/>
      <c r="HG33" s="129">
        <f>データ!BE7</f>
        <v>77.900000000000006</v>
      </c>
      <c r="HH33" s="130"/>
      <c r="HI33" s="130"/>
      <c r="HJ33" s="130"/>
      <c r="HK33" s="130"/>
      <c r="HL33" s="130"/>
      <c r="HM33" s="130"/>
      <c r="HN33" s="130"/>
      <c r="HO33" s="130"/>
      <c r="HP33" s="130"/>
      <c r="HQ33" s="130"/>
      <c r="HR33" s="130"/>
      <c r="HS33" s="130"/>
      <c r="HT33" s="130"/>
      <c r="HU33" s="131"/>
      <c r="HV33" s="129">
        <f>データ!BF7</f>
        <v>107</v>
      </c>
      <c r="HW33" s="130"/>
      <c r="HX33" s="130"/>
      <c r="HY33" s="130"/>
      <c r="HZ33" s="130"/>
      <c r="IA33" s="130"/>
      <c r="IB33" s="130"/>
      <c r="IC33" s="130"/>
      <c r="ID33" s="130"/>
      <c r="IE33" s="130"/>
      <c r="IF33" s="130"/>
      <c r="IG33" s="130"/>
      <c r="IH33" s="130"/>
      <c r="II33" s="130"/>
      <c r="IJ33" s="131"/>
      <c r="IK33" s="129">
        <f>データ!BG7</f>
        <v>133</v>
      </c>
      <c r="IL33" s="130"/>
      <c r="IM33" s="130"/>
      <c r="IN33" s="130"/>
      <c r="IO33" s="130"/>
      <c r="IP33" s="130"/>
      <c r="IQ33" s="130"/>
      <c r="IR33" s="130"/>
      <c r="IS33" s="130"/>
      <c r="IT33" s="130"/>
      <c r="IU33" s="130"/>
      <c r="IV33" s="130"/>
      <c r="IW33" s="130"/>
      <c r="IX33" s="130"/>
      <c r="IY33" s="131"/>
      <c r="IZ33" s="129">
        <f>データ!BH7</f>
        <v>169.7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71.099999999999994</v>
      </c>
      <c r="KG33" s="130"/>
      <c r="KH33" s="130"/>
      <c r="KI33" s="130"/>
      <c r="KJ33" s="130"/>
      <c r="KK33" s="130"/>
      <c r="KL33" s="130"/>
      <c r="KM33" s="130"/>
      <c r="KN33" s="130"/>
      <c r="KO33" s="130"/>
      <c r="KP33" s="130"/>
      <c r="KQ33" s="130"/>
      <c r="KR33" s="130"/>
      <c r="KS33" s="130"/>
      <c r="KT33" s="131"/>
      <c r="KU33" s="129">
        <f>データ!BP7</f>
        <v>63.1</v>
      </c>
      <c r="KV33" s="130"/>
      <c r="KW33" s="130"/>
      <c r="KX33" s="130"/>
      <c r="KY33" s="130"/>
      <c r="KZ33" s="130"/>
      <c r="LA33" s="130"/>
      <c r="LB33" s="130"/>
      <c r="LC33" s="130"/>
      <c r="LD33" s="130"/>
      <c r="LE33" s="130"/>
      <c r="LF33" s="130"/>
      <c r="LG33" s="130"/>
      <c r="LH33" s="130"/>
      <c r="LI33" s="131"/>
      <c r="LJ33" s="129">
        <f>データ!BQ7</f>
        <v>49.8</v>
      </c>
      <c r="LK33" s="130"/>
      <c r="LL33" s="130"/>
      <c r="LM33" s="130"/>
      <c r="LN33" s="130"/>
      <c r="LO33" s="130"/>
      <c r="LP33" s="130"/>
      <c r="LQ33" s="130"/>
      <c r="LR33" s="130"/>
      <c r="LS33" s="130"/>
      <c r="LT33" s="130"/>
      <c r="LU33" s="130"/>
      <c r="LV33" s="130"/>
      <c r="LW33" s="130"/>
      <c r="LX33" s="131"/>
      <c r="LY33" s="129">
        <f>データ!BR7</f>
        <v>41.5</v>
      </c>
      <c r="LZ33" s="130"/>
      <c r="MA33" s="130"/>
      <c r="MB33" s="130"/>
      <c r="MC33" s="130"/>
      <c r="MD33" s="130"/>
      <c r="ME33" s="130"/>
      <c r="MF33" s="130"/>
      <c r="MG33" s="130"/>
      <c r="MH33" s="130"/>
      <c r="MI33" s="130"/>
      <c r="MJ33" s="130"/>
      <c r="MK33" s="130"/>
      <c r="ML33" s="130"/>
      <c r="MM33" s="131"/>
      <c r="MN33" s="129">
        <f>データ!BS7</f>
        <v>31.8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38357</v>
      </c>
      <c r="Q55" s="139"/>
      <c r="R55" s="139"/>
      <c r="S55" s="139"/>
      <c r="T55" s="139"/>
      <c r="U55" s="139"/>
      <c r="V55" s="139"/>
      <c r="W55" s="139"/>
      <c r="X55" s="139"/>
      <c r="Y55" s="139"/>
      <c r="Z55" s="139"/>
      <c r="AA55" s="139"/>
      <c r="AB55" s="139"/>
      <c r="AC55" s="139"/>
      <c r="AD55" s="140"/>
      <c r="AE55" s="138">
        <f>データ!CA7</f>
        <v>38187</v>
      </c>
      <c r="AF55" s="139"/>
      <c r="AG55" s="139"/>
      <c r="AH55" s="139"/>
      <c r="AI55" s="139"/>
      <c r="AJ55" s="139"/>
      <c r="AK55" s="139"/>
      <c r="AL55" s="139"/>
      <c r="AM55" s="139"/>
      <c r="AN55" s="139"/>
      <c r="AO55" s="139"/>
      <c r="AP55" s="139"/>
      <c r="AQ55" s="139"/>
      <c r="AR55" s="139"/>
      <c r="AS55" s="140"/>
      <c r="AT55" s="138">
        <f>データ!CB7</f>
        <v>40364</v>
      </c>
      <c r="AU55" s="139"/>
      <c r="AV55" s="139"/>
      <c r="AW55" s="139"/>
      <c r="AX55" s="139"/>
      <c r="AY55" s="139"/>
      <c r="AZ55" s="139"/>
      <c r="BA55" s="139"/>
      <c r="BB55" s="139"/>
      <c r="BC55" s="139"/>
      <c r="BD55" s="139"/>
      <c r="BE55" s="139"/>
      <c r="BF55" s="139"/>
      <c r="BG55" s="139"/>
      <c r="BH55" s="140"/>
      <c r="BI55" s="138">
        <f>データ!CC7</f>
        <v>37281</v>
      </c>
      <c r="BJ55" s="139"/>
      <c r="BK55" s="139"/>
      <c r="BL55" s="139"/>
      <c r="BM55" s="139"/>
      <c r="BN55" s="139"/>
      <c r="BO55" s="139"/>
      <c r="BP55" s="139"/>
      <c r="BQ55" s="139"/>
      <c r="BR55" s="139"/>
      <c r="BS55" s="139"/>
      <c r="BT55" s="139"/>
      <c r="BU55" s="139"/>
      <c r="BV55" s="139"/>
      <c r="BW55" s="140"/>
      <c r="BX55" s="138">
        <f>データ!CD7</f>
        <v>37285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12599</v>
      </c>
      <c r="DE55" s="139"/>
      <c r="DF55" s="139"/>
      <c r="DG55" s="139"/>
      <c r="DH55" s="139"/>
      <c r="DI55" s="139"/>
      <c r="DJ55" s="139"/>
      <c r="DK55" s="139"/>
      <c r="DL55" s="139"/>
      <c r="DM55" s="139"/>
      <c r="DN55" s="139"/>
      <c r="DO55" s="139"/>
      <c r="DP55" s="139"/>
      <c r="DQ55" s="139"/>
      <c r="DR55" s="140"/>
      <c r="DS55" s="138">
        <f>データ!CL7</f>
        <v>12421</v>
      </c>
      <c r="DT55" s="139"/>
      <c r="DU55" s="139"/>
      <c r="DV55" s="139"/>
      <c r="DW55" s="139"/>
      <c r="DX55" s="139"/>
      <c r="DY55" s="139"/>
      <c r="DZ55" s="139"/>
      <c r="EA55" s="139"/>
      <c r="EB55" s="139"/>
      <c r="EC55" s="139"/>
      <c r="ED55" s="139"/>
      <c r="EE55" s="139"/>
      <c r="EF55" s="139"/>
      <c r="EG55" s="140"/>
      <c r="EH55" s="138">
        <f>データ!CM7</f>
        <v>13007</v>
      </c>
      <c r="EI55" s="139"/>
      <c r="EJ55" s="139"/>
      <c r="EK55" s="139"/>
      <c r="EL55" s="139"/>
      <c r="EM55" s="139"/>
      <c r="EN55" s="139"/>
      <c r="EO55" s="139"/>
      <c r="EP55" s="139"/>
      <c r="EQ55" s="139"/>
      <c r="ER55" s="139"/>
      <c r="ES55" s="139"/>
      <c r="ET55" s="139"/>
      <c r="EU55" s="139"/>
      <c r="EV55" s="140"/>
      <c r="EW55" s="138">
        <f>データ!CN7</f>
        <v>13842</v>
      </c>
      <c r="EX55" s="139"/>
      <c r="EY55" s="139"/>
      <c r="EZ55" s="139"/>
      <c r="FA55" s="139"/>
      <c r="FB55" s="139"/>
      <c r="FC55" s="139"/>
      <c r="FD55" s="139"/>
      <c r="FE55" s="139"/>
      <c r="FF55" s="139"/>
      <c r="FG55" s="139"/>
      <c r="FH55" s="139"/>
      <c r="FI55" s="139"/>
      <c r="FJ55" s="139"/>
      <c r="FK55" s="140"/>
      <c r="FL55" s="138">
        <f>データ!CO7</f>
        <v>14106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47.2</v>
      </c>
      <c r="GS55" s="130"/>
      <c r="GT55" s="130"/>
      <c r="GU55" s="130"/>
      <c r="GV55" s="130"/>
      <c r="GW55" s="130"/>
      <c r="GX55" s="130"/>
      <c r="GY55" s="130"/>
      <c r="GZ55" s="130"/>
      <c r="HA55" s="130"/>
      <c r="HB55" s="130"/>
      <c r="HC55" s="130"/>
      <c r="HD55" s="130"/>
      <c r="HE55" s="130"/>
      <c r="HF55" s="131"/>
      <c r="HG55" s="129">
        <f>データ!CW7</f>
        <v>55.4</v>
      </c>
      <c r="HH55" s="130"/>
      <c r="HI55" s="130"/>
      <c r="HJ55" s="130"/>
      <c r="HK55" s="130"/>
      <c r="HL55" s="130"/>
      <c r="HM55" s="130"/>
      <c r="HN55" s="130"/>
      <c r="HO55" s="130"/>
      <c r="HP55" s="130"/>
      <c r="HQ55" s="130"/>
      <c r="HR55" s="130"/>
      <c r="HS55" s="130"/>
      <c r="HT55" s="130"/>
      <c r="HU55" s="131"/>
      <c r="HV55" s="129">
        <f>データ!CX7</f>
        <v>59.6</v>
      </c>
      <c r="HW55" s="130"/>
      <c r="HX55" s="130"/>
      <c r="HY55" s="130"/>
      <c r="HZ55" s="130"/>
      <c r="IA55" s="130"/>
      <c r="IB55" s="130"/>
      <c r="IC55" s="130"/>
      <c r="ID55" s="130"/>
      <c r="IE55" s="130"/>
      <c r="IF55" s="130"/>
      <c r="IG55" s="130"/>
      <c r="IH55" s="130"/>
      <c r="II55" s="130"/>
      <c r="IJ55" s="131"/>
      <c r="IK55" s="129">
        <f>データ!CY7</f>
        <v>62.6</v>
      </c>
      <c r="IL55" s="130"/>
      <c r="IM55" s="130"/>
      <c r="IN55" s="130"/>
      <c r="IO55" s="130"/>
      <c r="IP55" s="130"/>
      <c r="IQ55" s="130"/>
      <c r="IR55" s="130"/>
      <c r="IS55" s="130"/>
      <c r="IT55" s="130"/>
      <c r="IU55" s="130"/>
      <c r="IV55" s="130"/>
      <c r="IW55" s="130"/>
      <c r="IX55" s="130"/>
      <c r="IY55" s="131"/>
      <c r="IZ55" s="129">
        <f>データ!CZ7</f>
        <v>72.599999999999994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27.9</v>
      </c>
      <c r="KG55" s="130"/>
      <c r="KH55" s="130"/>
      <c r="KI55" s="130"/>
      <c r="KJ55" s="130"/>
      <c r="KK55" s="130"/>
      <c r="KL55" s="130"/>
      <c r="KM55" s="130"/>
      <c r="KN55" s="130"/>
      <c r="KO55" s="130"/>
      <c r="KP55" s="130"/>
      <c r="KQ55" s="130"/>
      <c r="KR55" s="130"/>
      <c r="KS55" s="130"/>
      <c r="KT55" s="131"/>
      <c r="KU55" s="129">
        <f>データ!DH7</f>
        <v>26.2</v>
      </c>
      <c r="KV55" s="130"/>
      <c r="KW55" s="130"/>
      <c r="KX55" s="130"/>
      <c r="KY55" s="130"/>
      <c r="KZ55" s="130"/>
      <c r="LA55" s="130"/>
      <c r="LB55" s="130"/>
      <c r="LC55" s="130"/>
      <c r="LD55" s="130"/>
      <c r="LE55" s="130"/>
      <c r="LF55" s="130"/>
      <c r="LG55" s="130"/>
      <c r="LH55" s="130"/>
      <c r="LI55" s="131"/>
      <c r="LJ55" s="129">
        <f>データ!DI7</f>
        <v>25.7</v>
      </c>
      <c r="LK55" s="130"/>
      <c r="LL55" s="130"/>
      <c r="LM55" s="130"/>
      <c r="LN55" s="130"/>
      <c r="LO55" s="130"/>
      <c r="LP55" s="130"/>
      <c r="LQ55" s="130"/>
      <c r="LR55" s="130"/>
      <c r="LS55" s="130"/>
      <c r="LT55" s="130"/>
      <c r="LU55" s="130"/>
      <c r="LV55" s="130"/>
      <c r="LW55" s="130"/>
      <c r="LX55" s="131"/>
      <c r="LY55" s="129">
        <f>データ!DJ7</f>
        <v>27.5</v>
      </c>
      <c r="LZ55" s="130"/>
      <c r="MA55" s="130"/>
      <c r="MB55" s="130"/>
      <c r="MC55" s="130"/>
      <c r="MD55" s="130"/>
      <c r="ME55" s="130"/>
      <c r="MF55" s="130"/>
      <c r="MG55" s="130"/>
      <c r="MH55" s="130"/>
      <c r="MI55" s="130"/>
      <c r="MJ55" s="130"/>
      <c r="MK55" s="130"/>
      <c r="ML55" s="130"/>
      <c r="MM55" s="131"/>
      <c r="MN55" s="129">
        <f>データ!DK7</f>
        <v>26.2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185</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1" t="str">
        <f>データ!$B$11</f>
        <v>H27</v>
      </c>
      <c r="V78" s="141"/>
      <c r="W78" s="141"/>
      <c r="X78" s="141"/>
      <c r="Y78" s="141"/>
      <c r="Z78" s="141"/>
      <c r="AA78" s="141"/>
      <c r="AB78" s="141"/>
      <c r="AC78" s="141"/>
      <c r="AD78" s="141"/>
      <c r="AE78" s="141"/>
      <c r="AF78" s="141"/>
      <c r="AG78" s="141"/>
      <c r="AH78" s="141"/>
      <c r="AI78" s="141"/>
      <c r="AJ78" s="141"/>
      <c r="AK78" s="141"/>
      <c r="AL78" s="141"/>
      <c r="AM78" s="141"/>
      <c r="AN78" s="141" t="str">
        <f>データ!$C$11</f>
        <v>H28</v>
      </c>
      <c r="AO78" s="141"/>
      <c r="AP78" s="141"/>
      <c r="AQ78" s="141"/>
      <c r="AR78" s="141"/>
      <c r="AS78" s="141"/>
      <c r="AT78" s="141"/>
      <c r="AU78" s="141"/>
      <c r="AV78" s="141"/>
      <c r="AW78" s="141"/>
      <c r="AX78" s="141"/>
      <c r="AY78" s="141"/>
      <c r="AZ78" s="141"/>
      <c r="BA78" s="141"/>
      <c r="BB78" s="141"/>
      <c r="BC78" s="141"/>
      <c r="BD78" s="141"/>
      <c r="BE78" s="141"/>
      <c r="BF78" s="141"/>
      <c r="BG78" s="141" t="str">
        <f>データ!$D$11</f>
        <v>H29</v>
      </c>
      <c r="BH78" s="141"/>
      <c r="BI78" s="141"/>
      <c r="BJ78" s="141"/>
      <c r="BK78" s="141"/>
      <c r="BL78" s="141"/>
      <c r="BM78" s="141"/>
      <c r="BN78" s="141"/>
      <c r="BO78" s="141"/>
      <c r="BP78" s="141"/>
      <c r="BQ78" s="141"/>
      <c r="BR78" s="141"/>
      <c r="BS78" s="141"/>
      <c r="BT78" s="141"/>
      <c r="BU78" s="141"/>
      <c r="BV78" s="141"/>
      <c r="BW78" s="141"/>
      <c r="BX78" s="141"/>
      <c r="BY78" s="141"/>
      <c r="BZ78" s="141" t="str">
        <f>データ!$E$11</f>
        <v>H30</v>
      </c>
      <c r="CA78" s="141"/>
      <c r="CB78" s="141"/>
      <c r="CC78" s="141"/>
      <c r="CD78" s="141"/>
      <c r="CE78" s="141"/>
      <c r="CF78" s="141"/>
      <c r="CG78" s="141"/>
      <c r="CH78" s="141"/>
      <c r="CI78" s="141"/>
      <c r="CJ78" s="141"/>
      <c r="CK78" s="141"/>
      <c r="CL78" s="141"/>
      <c r="CM78" s="141"/>
      <c r="CN78" s="141"/>
      <c r="CO78" s="141"/>
      <c r="CP78" s="141"/>
      <c r="CQ78" s="141"/>
      <c r="CR78" s="141"/>
      <c r="CS78" s="141" t="str">
        <f>データ!$F$11</f>
        <v>R01</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H27</v>
      </c>
      <c r="EP78" s="141"/>
      <c r="EQ78" s="141"/>
      <c r="ER78" s="141"/>
      <c r="ES78" s="141"/>
      <c r="ET78" s="141"/>
      <c r="EU78" s="141"/>
      <c r="EV78" s="141"/>
      <c r="EW78" s="141"/>
      <c r="EX78" s="141"/>
      <c r="EY78" s="141"/>
      <c r="EZ78" s="141"/>
      <c r="FA78" s="141"/>
      <c r="FB78" s="141"/>
      <c r="FC78" s="141"/>
      <c r="FD78" s="141"/>
      <c r="FE78" s="141"/>
      <c r="FF78" s="141"/>
      <c r="FG78" s="141"/>
      <c r="FH78" s="141" t="str">
        <f>データ!$C$11</f>
        <v>H28</v>
      </c>
      <c r="FI78" s="141"/>
      <c r="FJ78" s="141"/>
      <c r="FK78" s="141"/>
      <c r="FL78" s="141"/>
      <c r="FM78" s="141"/>
      <c r="FN78" s="141"/>
      <c r="FO78" s="141"/>
      <c r="FP78" s="141"/>
      <c r="FQ78" s="141"/>
      <c r="FR78" s="141"/>
      <c r="FS78" s="141"/>
      <c r="FT78" s="141"/>
      <c r="FU78" s="141"/>
      <c r="FV78" s="141"/>
      <c r="FW78" s="141"/>
      <c r="FX78" s="141"/>
      <c r="FY78" s="141"/>
      <c r="FZ78" s="141"/>
      <c r="GA78" s="141" t="str">
        <f>データ!$D$11</f>
        <v>H29</v>
      </c>
      <c r="GB78" s="141"/>
      <c r="GC78" s="141"/>
      <c r="GD78" s="141"/>
      <c r="GE78" s="141"/>
      <c r="GF78" s="141"/>
      <c r="GG78" s="141"/>
      <c r="GH78" s="141"/>
      <c r="GI78" s="141"/>
      <c r="GJ78" s="141"/>
      <c r="GK78" s="141"/>
      <c r="GL78" s="141"/>
      <c r="GM78" s="141"/>
      <c r="GN78" s="141"/>
      <c r="GO78" s="141"/>
      <c r="GP78" s="141"/>
      <c r="GQ78" s="141"/>
      <c r="GR78" s="141"/>
      <c r="GS78" s="141"/>
      <c r="GT78" s="141" t="str">
        <f>データ!$E$11</f>
        <v>H30</v>
      </c>
      <c r="GU78" s="141"/>
      <c r="GV78" s="141"/>
      <c r="GW78" s="141"/>
      <c r="GX78" s="141"/>
      <c r="GY78" s="141"/>
      <c r="GZ78" s="141"/>
      <c r="HA78" s="141"/>
      <c r="HB78" s="141"/>
      <c r="HC78" s="141"/>
      <c r="HD78" s="141"/>
      <c r="HE78" s="141"/>
      <c r="HF78" s="141"/>
      <c r="HG78" s="141"/>
      <c r="HH78" s="141"/>
      <c r="HI78" s="141"/>
      <c r="HJ78" s="141"/>
      <c r="HK78" s="141"/>
      <c r="HL78" s="141"/>
      <c r="HM78" s="141" t="str">
        <f>データ!$F$11</f>
        <v>R01</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H27</v>
      </c>
      <c r="JK78" s="141"/>
      <c r="JL78" s="141"/>
      <c r="JM78" s="141"/>
      <c r="JN78" s="141"/>
      <c r="JO78" s="141"/>
      <c r="JP78" s="141"/>
      <c r="JQ78" s="141"/>
      <c r="JR78" s="141"/>
      <c r="JS78" s="141"/>
      <c r="JT78" s="141"/>
      <c r="JU78" s="141"/>
      <c r="JV78" s="141"/>
      <c r="JW78" s="141"/>
      <c r="JX78" s="141"/>
      <c r="JY78" s="141"/>
      <c r="JZ78" s="141"/>
      <c r="KA78" s="141"/>
      <c r="KB78" s="141"/>
      <c r="KC78" s="141" t="str">
        <f>データ!$C$11</f>
        <v>H28</v>
      </c>
      <c r="KD78" s="141"/>
      <c r="KE78" s="141"/>
      <c r="KF78" s="141"/>
      <c r="KG78" s="141"/>
      <c r="KH78" s="141"/>
      <c r="KI78" s="141"/>
      <c r="KJ78" s="141"/>
      <c r="KK78" s="141"/>
      <c r="KL78" s="141"/>
      <c r="KM78" s="141"/>
      <c r="KN78" s="141"/>
      <c r="KO78" s="141"/>
      <c r="KP78" s="141"/>
      <c r="KQ78" s="141"/>
      <c r="KR78" s="141"/>
      <c r="KS78" s="141"/>
      <c r="KT78" s="141"/>
      <c r="KU78" s="141"/>
      <c r="KV78" s="141" t="str">
        <f>データ!$D$11</f>
        <v>H29</v>
      </c>
      <c r="KW78" s="141"/>
      <c r="KX78" s="141"/>
      <c r="KY78" s="141"/>
      <c r="KZ78" s="141"/>
      <c r="LA78" s="141"/>
      <c r="LB78" s="141"/>
      <c r="LC78" s="141"/>
      <c r="LD78" s="141"/>
      <c r="LE78" s="141"/>
      <c r="LF78" s="141"/>
      <c r="LG78" s="141"/>
      <c r="LH78" s="141"/>
      <c r="LI78" s="141"/>
      <c r="LJ78" s="141"/>
      <c r="LK78" s="141"/>
      <c r="LL78" s="141"/>
      <c r="LM78" s="141"/>
      <c r="LN78" s="141"/>
      <c r="LO78" s="141" t="str">
        <f>データ!$E$11</f>
        <v>H30</v>
      </c>
      <c r="LP78" s="141"/>
      <c r="LQ78" s="141"/>
      <c r="LR78" s="141"/>
      <c r="LS78" s="141"/>
      <c r="LT78" s="141"/>
      <c r="LU78" s="141"/>
      <c r="LV78" s="141"/>
      <c r="LW78" s="141"/>
      <c r="LX78" s="141"/>
      <c r="LY78" s="141"/>
      <c r="LZ78" s="141"/>
      <c r="MA78" s="141"/>
      <c r="MB78" s="141"/>
      <c r="MC78" s="141"/>
      <c r="MD78" s="141"/>
      <c r="ME78" s="141"/>
      <c r="MF78" s="141"/>
      <c r="MG78" s="141"/>
      <c r="MH78" s="141" t="str">
        <f>データ!$F$11</f>
        <v>R01</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6"/>
      <c r="H79" s="36"/>
      <c r="I79" s="40"/>
      <c r="J79" s="142" t="s">
        <v>56</v>
      </c>
      <c r="K79" s="143"/>
      <c r="L79" s="143"/>
      <c r="M79" s="143"/>
      <c r="N79" s="143"/>
      <c r="O79" s="143"/>
      <c r="P79" s="143"/>
      <c r="Q79" s="143"/>
      <c r="R79" s="143"/>
      <c r="S79" s="143"/>
      <c r="T79" s="144"/>
      <c r="U79" s="145">
        <f>データ!DR7</f>
        <v>62.5</v>
      </c>
      <c r="V79" s="145"/>
      <c r="W79" s="145"/>
      <c r="X79" s="145"/>
      <c r="Y79" s="145"/>
      <c r="Z79" s="145"/>
      <c r="AA79" s="145"/>
      <c r="AB79" s="145"/>
      <c r="AC79" s="145"/>
      <c r="AD79" s="145"/>
      <c r="AE79" s="145"/>
      <c r="AF79" s="145"/>
      <c r="AG79" s="145"/>
      <c r="AH79" s="145"/>
      <c r="AI79" s="145"/>
      <c r="AJ79" s="145"/>
      <c r="AK79" s="145"/>
      <c r="AL79" s="145"/>
      <c r="AM79" s="145"/>
      <c r="AN79" s="145">
        <f>データ!DS7</f>
        <v>65.400000000000006</v>
      </c>
      <c r="AO79" s="145"/>
      <c r="AP79" s="145"/>
      <c r="AQ79" s="145"/>
      <c r="AR79" s="145"/>
      <c r="AS79" s="145"/>
      <c r="AT79" s="145"/>
      <c r="AU79" s="145"/>
      <c r="AV79" s="145"/>
      <c r="AW79" s="145"/>
      <c r="AX79" s="145"/>
      <c r="AY79" s="145"/>
      <c r="AZ79" s="145"/>
      <c r="BA79" s="145"/>
      <c r="BB79" s="145"/>
      <c r="BC79" s="145"/>
      <c r="BD79" s="145"/>
      <c r="BE79" s="145"/>
      <c r="BF79" s="145"/>
      <c r="BG79" s="145">
        <f>データ!DT7</f>
        <v>68.3</v>
      </c>
      <c r="BH79" s="145"/>
      <c r="BI79" s="145"/>
      <c r="BJ79" s="145"/>
      <c r="BK79" s="145"/>
      <c r="BL79" s="145"/>
      <c r="BM79" s="145"/>
      <c r="BN79" s="145"/>
      <c r="BO79" s="145"/>
      <c r="BP79" s="145"/>
      <c r="BQ79" s="145"/>
      <c r="BR79" s="145"/>
      <c r="BS79" s="145"/>
      <c r="BT79" s="145"/>
      <c r="BU79" s="145"/>
      <c r="BV79" s="145"/>
      <c r="BW79" s="145"/>
      <c r="BX79" s="145"/>
      <c r="BY79" s="145"/>
      <c r="BZ79" s="145">
        <f>データ!DU7</f>
        <v>72</v>
      </c>
      <c r="CA79" s="145"/>
      <c r="CB79" s="145"/>
      <c r="CC79" s="145"/>
      <c r="CD79" s="145"/>
      <c r="CE79" s="145"/>
      <c r="CF79" s="145"/>
      <c r="CG79" s="145"/>
      <c r="CH79" s="145"/>
      <c r="CI79" s="145"/>
      <c r="CJ79" s="145"/>
      <c r="CK79" s="145"/>
      <c r="CL79" s="145"/>
      <c r="CM79" s="145"/>
      <c r="CN79" s="145"/>
      <c r="CO79" s="145"/>
      <c r="CP79" s="145"/>
      <c r="CQ79" s="145"/>
      <c r="CR79" s="145"/>
      <c r="CS79" s="145">
        <f>データ!DV7</f>
        <v>74.7</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56</v>
      </c>
      <c r="EE79" s="143"/>
      <c r="EF79" s="143"/>
      <c r="EG79" s="143"/>
      <c r="EH79" s="143"/>
      <c r="EI79" s="143"/>
      <c r="EJ79" s="143"/>
      <c r="EK79" s="143"/>
      <c r="EL79" s="143"/>
      <c r="EM79" s="143"/>
      <c r="EN79" s="144"/>
      <c r="EO79" s="145">
        <f>データ!EC7</f>
        <v>77.599999999999994</v>
      </c>
      <c r="EP79" s="145"/>
      <c r="EQ79" s="145"/>
      <c r="ER79" s="145"/>
      <c r="ES79" s="145"/>
      <c r="ET79" s="145"/>
      <c r="EU79" s="145"/>
      <c r="EV79" s="145"/>
      <c r="EW79" s="145"/>
      <c r="EX79" s="145"/>
      <c r="EY79" s="145"/>
      <c r="EZ79" s="145"/>
      <c r="FA79" s="145"/>
      <c r="FB79" s="145"/>
      <c r="FC79" s="145"/>
      <c r="FD79" s="145"/>
      <c r="FE79" s="145"/>
      <c r="FF79" s="145"/>
      <c r="FG79" s="145"/>
      <c r="FH79" s="145">
        <f>データ!ED7</f>
        <v>80.099999999999994</v>
      </c>
      <c r="FI79" s="145"/>
      <c r="FJ79" s="145"/>
      <c r="FK79" s="145"/>
      <c r="FL79" s="145"/>
      <c r="FM79" s="145"/>
      <c r="FN79" s="145"/>
      <c r="FO79" s="145"/>
      <c r="FP79" s="145"/>
      <c r="FQ79" s="145"/>
      <c r="FR79" s="145"/>
      <c r="FS79" s="145"/>
      <c r="FT79" s="145"/>
      <c r="FU79" s="145"/>
      <c r="FV79" s="145"/>
      <c r="FW79" s="145"/>
      <c r="FX79" s="145"/>
      <c r="FY79" s="145"/>
      <c r="FZ79" s="145"/>
      <c r="GA79" s="145">
        <f>データ!EE7</f>
        <v>82.2</v>
      </c>
      <c r="GB79" s="145"/>
      <c r="GC79" s="145"/>
      <c r="GD79" s="145"/>
      <c r="GE79" s="145"/>
      <c r="GF79" s="145"/>
      <c r="GG79" s="145"/>
      <c r="GH79" s="145"/>
      <c r="GI79" s="145"/>
      <c r="GJ79" s="145"/>
      <c r="GK79" s="145"/>
      <c r="GL79" s="145"/>
      <c r="GM79" s="145"/>
      <c r="GN79" s="145"/>
      <c r="GO79" s="145"/>
      <c r="GP79" s="145"/>
      <c r="GQ79" s="145"/>
      <c r="GR79" s="145"/>
      <c r="GS79" s="145"/>
      <c r="GT79" s="145">
        <f>データ!EF7</f>
        <v>84</v>
      </c>
      <c r="GU79" s="145"/>
      <c r="GV79" s="145"/>
      <c r="GW79" s="145"/>
      <c r="GX79" s="145"/>
      <c r="GY79" s="145"/>
      <c r="GZ79" s="145"/>
      <c r="HA79" s="145"/>
      <c r="HB79" s="145"/>
      <c r="HC79" s="145"/>
      <c r="HD79" s="145"/>
      <c r="HE79" s="145"/>
      <c r="HF79" s="145"/>
      <c r="HG79" s="145"/>
      <c r="HH79" s="145"/>
      <c r="HI79" s="145"/>
      <c r="HJ79" s="145"/>
      <c r="HK79" s="145"/>
      <c r="HL79" s="145"/>
      <c r="HM79" s="145">
        <f>データ!EG7</f>
        <v>85.5</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56</v>
      </c>
      <c r="IZ79" s="143"/>
      <c r="JA79" s="143"/>
      <c r="JB79" s="143"/>
      <c r="JC79" s="143"/>
      <c r="JD79" s="143"/>
      <c r="JE79" s="143"/>
      <c r="JF79" s="143"/>
      <c r="JG79" s="143"/>
      <c r="JH79" s="143"/>
      <c r="JI79" s="144"/>
      <c r="JJ79" s="146">
        <f>データ!EN7</f>
        <v>22038864</v>
      </c>
      <c r="JK79" s="146"/>
      <c r="JL79" s="146"/>
      <c r="JM79" s="146"/>
      <c r="JN79" s="146"/>
      <c r="JO79" s="146"/>
      <c r="JP79" s="146"/>
      <c r="JQ79" s="146"/>
      <c r="JR79" s="146"/>
      <c r="JS79" s="146"/>
      <c r="JT79" s="146"/>
      <c r="JU79" s="146"/>
      <c r="JV79" s="146"/>
      <c r="JW79" s="146"/>
      <c r="JX79" s="146"/>
      <c r="JY79" s="146"/>
      <c r="JZ79" s="146"/>
      <c r="KA79" s="146"/>
      <c r="KB79" s="146"/>
      <c r="KC79" s="146">
        <f>データ!EO7</f>
        <v>22478384</v>
      </c>
      <c r="KD79" s="146"/>
      <c r="KE79" s="146"/>
      <c r="KF79" s="146"/>
      <c r="KG79" s="146"/>
      <c r="KH79" s="146"/>
      <c r="KI79" s="146"/>
      <c r="KJ79" s="146"/>
      <c r="KK79" s="146"/>
      <c r="KL79" s="146"/>
      <c r="KM79" s="146"/>
      <c r="KN79" s="146"/>
      <c r="KO79" s="146"/>
      <c r="KP79" s="146"/>
      <c r="KQ79" s="146"/>
      <c r="KR79" s="146"/>
      <c r="KS79" s="146"/>
      <c r="KT79" s="146"/>
      <c r="KU79" s="146"/>
      <c r="KV79" s="146">
        <f>データ!EP7</f>
        <v>22935804</v>
      </c>
      <c r="KW79" s="146"/>
      <c r="KX79" s="146"/>
      <c r="KY79" s="146"/>
      <c r="KZ79" s="146"/>
      <c r="LA79" s="146"/>
      <c r="LB79" s="146"/>
      <c r="LC79" s="146"/>
      <c r="LD79" s="146"/>
      <c r="LE79" s="146"/>
      <c r="LF79" s="146"/>
      <c r="LG79" s="146"/>
      <c r="LH79" s="146"/>
      <c r="LI79" s="146"/>
      <c r="LJ79" s="146"/>
      <c r="LK79" s="146"/>
      <c r="LL79" s="146"/>
      <c r="LM79" s="146"/>
      <c r="LN79" s="146"/>
      <c r="LO79" s="146">
        <f>データ!EQ7</f>
        <v>23043124</v>
      </c>
      <c r="LP79" s="146"/>
      <c r="LQ79" s="146"/>
      <c r="LR79" s="146"/>
      <c r="LS79" s="146"/>
      <c r="LT79" s="146"/>
      <c r="LU79" s="146"/>
      <c r="LV79" s="146"/>
      <c r="LW79" s="146"/>
      <c r="LX79" s="146"/>
      <c r="LY79" s="146"/>
      <c r="LZ79" s="146"/>
      <c r="MA79" s="146"/>
      <c r="MB79" s="146"/>
      <c r="MC79" s="146"/>
      <c r="MD79" s="146"/>
      <c r="ME79" s="146"/>
      <c r="MF79" s="146"/>
      <c r="MG79" s="146"/>
      <c r="MH79" s="146">
        <f>データ!ER7</f>
        <v>23123852</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0"/>
      <c r="J80" s="142" t="s">
        <v>58</v>
      </c>
      <c r="K80" s="143"/>
      <c r="L80" s="143"/>
      <c r="M80" s="143"/>
      <c r="N80" s="143"/>
      <c r="O80" s="143"/>
      <c r="P80" s="143"/>
      <c r="Q80" s="143"/>
      <c r="R80" s="143"/>
      <c r="S80" s="143"/>
      <c r="T80" s="144"/>
      <c r="U80" s="145">
        <f>データ!DW7</f>
        <v>48.1</v>
      </c>
      <c r="V80" s="145"/>
      <c r="W80" s="145"/>
      <c r="X80" s="145"/>
      <c r="Y80" s="145"/>
      <c r="Z80" s="145"/>
      <c r="AA80" s="145"/>
      <c r="AB80" s="145"/>
      <c r="AC80" s="145"/>
      <c r="AD80" s="145"/>
      <c r="AE80" s="145"/>
      <c r="AF80" s="145"/>
      <c r="AG80" s="145"/>
      <c r="AH80" s="145"/>
      <c r="AI80" s="145"/>
      <c r="AJ80" s="145"/>
      <c r="AK80" s="145"/>
      <c r="AL80" s="145"/>
      <c r="AM80" s="145"/>
      <c r="AN80" s="145">
        <f>データ!DX7</f>
        <v>44.7</v>
      </c>
      <c r="AO80" s="145"/>
      <c r="AP80" s="145"/>
      <c r="AQ80" s="145"/>
      <c r="AR80" s="145"/>
      <c r="AS80" s="145"/>
      <c r="AT80" s="145"/>
      <c r="AU80" s="145"/>
      <c r="AV80" s="145"/>
      <c r="AW80" s="145"/>
      <c r="AX80" s="145"/>
      <c r="AY80" s="145"/>
      <c r="AZ80" s="145"/>
      <c r="BA80" s="145"/>
      <c r="BB80" s="145"/>
      <c r="BC80" s="145"/>
      <c r="BD80" s="145"/>
      <c r="BE80" s="145"/>
      <c r="BF80" s="145"/>
      <c r="BG80" s="145">
        <f>データ!DY7</f>
        <v>46.9</v>
      </c>
      <c r="BH80" s="145"/>
      <c r="BI80" s="145"/>
      <c r="BJ80" s="145"/>
      <c r="BK80" s="145"/>
      <c r="BL80" s="145"/>
      <c r="BM80" s="145"/>
      <c r="BN80" s="145"/>
      <c r="BO80" s="145"/>
      <c r="BP80" s="145"/>
      <c r="BQ80" s="145"/>
      <c r="BR80" s="145"/>
      <c r="BS80" s="145"/>
      <c r="BT80" s="145"/>
      <c r="BU80" s="145"/>
      <c r="BV80" s="145"/>
      <c r="BW80" s="145"/>
      <c r="BX80" s="145"/>
      <c r="BY80" s="145"/>
      <c r="BZ80" s="145">
        <f>データ!DZ7</f>
        <v>48.6</v>
      </c>
      <c r="CA80" s="145"/>
      <c r="CB80" s="145"/>
      <c r="CC80" s="145"/>
      <c r="CD80" s="145"/>
      <c r="CE80" s="145"/>
      <c r="CF80" s="145"/>
      <c r="CG80" s="145"/>
      <c r="CH80" s="145"/>
      <c r="CI80" s="145"/>
      <c r="CJ80" s="145"/>
      <c r="CK80" s="145"/>
      <c r="CL80" s="145"/>
      <c r="CM80" s="145"/>
      <c r="CN80" s="145"/>
      <c r="CO80" s="145"/>
      <c r="CP80" s="145"/>
      <c r="CQ80" s="145"/>
      <c r="CR80" s="145"/>
      <c r="CS80" s="145">
        <f>データ!EA7</f>
        <v>50.8</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58</v>
      </c>
      <c r="EE80" s="143"/>
      <c r="EF80" s="143"/>
      <c r="EG80" s="143"/>
      <c r="EH80" s="143"/>
      <c r="EI80" s="143"/>
      <c r="EJ80" s="143"/>
      <c r="EK80" s="143"/>
      <c r="EL80" s="143"/>
      <c r="EM80" s="143"/>
      <c r="EN80" s="144"/>
      <c r="EO80" s="145">
        <f>データ!EH7</f>
        <v>66.5</v>
      </c>
      <c r="EP80" s="145"/>
      <c r="EQ80" s="145"/>
      <c r="ER80" s="145"/>
      <c r="ES80" s="145"/>
      <c r="ET80" s="145"/>
      <c r="EU80" s="145"/>
      <c r="EV80" s="145"/>
      <c r="EW80" s="145"/>
      <c r="EX80" s="145"/>
      <c r="EY80" s="145"/>
      <c r="EZ80" s="145"/>
      <c r="FA80" s="145"/>
      <c r="FB80" s="145"/>
      <c r="FC80" s="145"/>
      <c r="FD80" s="145"/>
      <c r="FE80" s="145"/>
      <c r="FF80" s="145"/>
      <c r="FG80" s="145"/>
      <c r="FH80" s="145">
        <f>データ!EI7</f>
        <v>64.2</v>
      </c>
      <c r="FI80" s="145"/>
      <c r="FJ80" s="145"/>
      <c r="FK80" s="145"/>
      <c r="FL80" s="145"/>
      <c r="FM80" s="145"/>
      <c r="FN80" s="145"/>
      <c r="FO80" s="145"/>
      <c r="FP80" s="145"/>
      <c r="FQ80" s="145"/>
      <c r="FR80" s="145"/>
      <c r="FS80" s="145"/>
      <c r="FT80" s="145"/>
      <c r="FU80" s="145"/>
      <c r="FV80" s="145"/>
      <c r="FW80" s="145"/>
      <c r="FX80" s="145"/>
      <c r="FY80" s="145"/>
      <c r="FZ80" s="145"/>
      <c r="GA80" s="145">
        <f>データ!EJ7</f>
        <v>67.3</v>
      </c>
      <c r="GB80" s="145"/>
      <c r="GC80" s="145"/>
      <c r="GD80" s="145"/>
      <c r="GE80" s="145"/>
      <c r="GF80" s="145"/>
      <c r="GG80" s="145"/>
      <c r="GH80" s="145"/>
      <c r="GI80" s="145"/>
      <c r="GJ80" s="145"/>
      <c r="GK80" s="145"/>
      <c r="GL80" s="145"/>
      <c r="GM80" s="145"/>
      <c r="GN80" s="145"/>
      <c r="GO80" s="145"/>
      <c r="GP80" s="145"/>
      <c r="GQ80" s="145"/>
      <c r="GR80" s="145"/>
      <c r="GS80" s="145"/>
      <c r="GT80" s="145">
        <f>データ!EK7</f>
        <v>70.099999999999994</v>
      </c>
      <c r="GU80" s="145"/>
      <c r="GV80" s="145"/>
      <c r="GW80" s="145"/>
      <c r="GX80" s="145"/>
      <c r="GY80" s="145"/>
      <c r="GZ80" s="145"/>
      <c r="HA80" s="145"/>
      <c r="HB80" s="145"/>
      <c r="HC80" s="145"/>
      <c r="HD80" s="145"/>
      <c r="HE80" s="145"/>
      <c r="HF80" s="145"/>
      <c r="HG80" s="145"/>
      <c r="HH80" s="145"/>
      <c r="HI80" s="145"/>
      <c r="HJ80" s="145"/>
      <c r="HK80" s="145"/>
      <c r="HL80" s="145"/>
      <c r="HM80" s="145">
        <f>データ!EL7</f>
        <v>72.599999999999994</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58</v>
      </c>
      <c r="IZ80" s="143"/>
      <c r="JA80" s="143"/>
      <c r="JB80" s="143"/>
      <c r="JC80" s="143"/>
      <c r="JD80" s="143"/>
      <c r="JE80" s="143"/>
      <c r="JF80" s="143"/>
      <c r="JG80" s="143"/>
      <c r="JH80" s="143"/>
      <c r="JI80" s="144"/>
      <c r="JJ80" s="146">
        <f>データ!ES7</f>
        <v>39301664</v>
      </c>
      <c r="JK80" s="146"/>
      <c r="JL80" s="146"/>
      <c r="JM80" s="146"/>
      <c r="JN80" s="146"/>
      <c r="JO80" s="146"/>
      <c r="JP80" s="146"/>
      <c r="JQ80" s="146"/>
      <c r="JR80" s="146"/>
      <c r="JS80" s="146"/>
      <c r="JT80" s="146"/>
      <c r="JU80" s="146"/>
      <c r="JV80" s="146"/>
      <c r="JW80" s="146"/>
      <c r="JX80" s="146"/>
      <c r="JY80" s="146"/>
      <c r="JZ80" s="146"/>
      <c r="KA80" s="146"/>
      <c r="KB80" s="146"/>
      <c r="KC80" s="146">
        <f>データ!ET7</f>
        <v>41260555</v>
      </c>
      <c r="KD80" s="146"/>
      <c r="KE80" s="146"/>
      <c r="KF80" s="146"/>
      <c r="KG80" s="146"/>
      <c r="KH80" s="146"/>
      <c r="KI80" s="146"/>
      <c r="KJ80" s="146"/>
      <c r="KK80" s="146"/>
      <c r="KL80" s="146"/>
      <c r="KM80" s="146"/>
      <c r="KN80" s="146"/>
      <c r="KO80" s="146"/>
      <c r="KP80" s="146"/>
      <c r="KQ80" s="146"/>
      <c r="KR80" s="146"/>
      <c r="KS80" s="146"/>
      <c r="KT80" s="146"/>
      <c r="KU80" s="146"/>
      <c r="KV80" s="146">
        <f>データ!EU7</f>
        <v>41975086</v>
      </c>
      <c r="KW80" s="146"/>
      <c r="KX80" s="146"/>
      <c r="KY80" s="146"/>
      <c r="KZ80" s="146"/>
      <c r="LA80" s="146"/>
      <c r="LB80" s="146"/>
      <c r="LC80" s="146"/>
      <c r="LD80" s="146"/>
      <c r="LE80" s="146"/>
      <c r="LF80" s="146"/>
      <c r="LG80" s="146"/>
      <c r="LH80" s="146"/>
      <c r="LI80" s="146"/>
      <c r="LJ80" s="146"/>
      <c r="LK80" s="146"/>
      <c r="LL80" s="146"/>
      <c r="LM80" s="146"/>
      <c r="LN80" s="146"/>
      <c r="LO80" s="146">
        <f>データ!EV7</f>
        <v>43785070</v>
      </c>
      <c r="LP80" s="146"/>
      <c r="LQ80" s="146"/>
      <c r="LR80" s="146"/>
      <c r="LS80" s="146"/>
      <c r="LT80" s="146"/>
      <c r="LU80" s="146"/>
      <c r="LV80" s="146"/>
      <c r="LW80" s="146"/>
      <c r="LX80" s="146"/>
      <c r="LY80" s="146"/>
      <c r="LZ80" s="146"/>
      <c r="MA80" s="146"/>
      <c r="MB80" s="146"/>
      <c r="MC80" s="146"/>
      <c r="MD80" s="146"/>
      <c r="ME80" s="146"/>
      <c r="MF80" s="146"/>
      <c r="MG80" s="146"/>
      <c r="MH80" s="146">
        <f>データ!EW7</f>
        <v>44436827</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zBZw3SPSEU9mJTOpkAFSO9Rj53H003hnIbePNRbNGPg9JD+uZo3fuKCgupMO04C523AUArFqUwjMDjvueayw==" saltValue="Q5WG14HcDIp42MHxT1oNP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2" t="s">
        <v>104</v>
      </c>
      <c r="AI4" s="153"/>
      <c r="AJ4" s="153"/>
      <c r="AK4" s="153"/>
      <c r="AL4" s="153"/>
      <c r="AM4" s="153"/>
      <c r="AN4" s="153"/>
      <c r="AO4" s="153"/>
      <c r="AP4" s="153"/>
      <c r="AQ4" s="153"/>
      <c r="AR4" s="154"/>
      <c r="AS4" s="148" t="s">
        <v>105</v>
      </c>
      <c r="AT4" s="147"/>
      <c r="AU4" s="147"/>
      <c r="AV4" s="147"/>
      <c r="AW4" s="147"/>
      <c r="AX4" s="147"/>
      <c r="AY4" s="147"/>
      <c r="AZ4" s="147"/>
      <c r="BA4" s="147"/>
      <c r="BB4" s="147"/>
      <c r="BC4" s="147"/>
      <c r="BD4" s="148" t="s">
        <v>106</v>
      </c>
      <c r="BE4" s="147"/>
      <c r="BF4" s="147"/>
      <c r="BG4" s="147"/>
      <c r="BH4" s="147"/>
      <c r="BI4" s="147"/>
      <c r="BJ4" s="147"/>
      <c r="BK4" s="147"/>
      <c r="BL4" s="147"/>
      <c r="BM4" s="147"/>
      <c r="BN4" s="147"/>
      <c r="BO4" s="152" t="s">
        <v>107</v>
      </c>
      <c r="BP4" s="153"/>
      <c r="BQ4" s="153"/>
      <c r="BR4" s="153"/>
      <c r="BS4" s="153"/>
      <c r="BT4" s="153"/>
      <c r="BU4" s="153"/>
      <c r="BV4" s="153"/>
      <c r="BW4" s="153"/>
      <c r="BX4" s="153"/>
      <c r="BY4" s="154"/>
      <c r="BZ4" s="147" t="s">
        <v>108</v>
      </c>
      <c r="CA4" s="147"/>
      <c r="CB4" s="147"/>
      <c r="CC4" s="147"/>
      <c r="CD4" s="147"/>
      <c r="CE4" s="147"/>
      <c r="CF4" s="147"/>
      <c r="CG4" s="147"/>
      <c r="CH4" s="147"/>
      <c r="CI4" s="147"/>
      <c r="CJ4" s="147"/>
      <c r="CK4" s="148" t="s">
        <v>109</v>
      </c>
      <c r="CL4" s="147"/>
      <c r="CM4" s="147"/>
      <c r="CN4" s="147"/>
      <c r="CO4" s="147"/>
      <c r="CP4" s="147"/>
      <c r="CQ4" s="147"/>
      <c r="CR4" s="147"/>
      <c r="CS4" s="147"/>
      <c r="CT4" s="147"/>
      <c r="CU4" s="147"/>
      <c r="CV4" s="147" t="s">
        <v>110</v>
      </c>
      <c r="CW4" s="147"/>
      <c r="CX4" s="147"/>
      <c r="CY4" s="147"/>
      <c r="CZ4" s="147"/>
      <c r="DA4" s="147"/>
      <c r="DB4" s="147"/>
      <c r="DC4" s="147"/>
      <c r="DD4" s="147"/>
      <c r="DE4" s="147"/>
      <c r="DF4" s="147"/>
      <c r="DG4" s="147" t="s">
        <v>111</v>
      </c>
      <c r="DH4" s="147"/>
      <c r="DI4" s="147"/>
      <c r="DJ4" s="147"/>
      <c r="DK4" s="147"/>
      <c r="DL4" s="147"/>
      <c r="DM4" s="147"/>
      <c r="DN4" s="147"/>
      <c r="DO4" s="147"/>
      <c r="DP4" s="147"/>
      <c r="DQ4" s="147"/>
      <c r="DR4" s="152" t="s">
        <v>112</v>
      </c>
      <c r="DS4" s="153"/>
      <c r="DT4" s="153"/>
      <c r="DU4" s="153"/>
      <c r="DV4" s="153"/>
      <c r="DW4" s="153"/>
      <c r="DX4" s="153"/>
      <c r="DY4" s="153"/>
      <c r="DZ4" s="153"/>
      <c r="EA4" s="153"/>
      <c r="EB4" s="154"/>
      <c r="EC4" s="147" t="s">
        <v>113</v>
      </c>
      <c r="ED4" s="147"/>
      <c r="EE4" s="147"/>
      <c r="EF4" s="147"/>
      <c r="EG4" s="147"/>
      <c r="EH4" s="147"/>
      <c r="EI4" s="147"/>
      <c r="EJ4" s="147"/>
      <c r="EK4" s="147"/>
      <c r="EL4" s="147"/>
      <c r="EM4" s="147"/>
      <c r="EN4" s="147" t="s">
        <v>114</v>
      </c>
      <c r="EO4" s="147"/>
      <c r="EP4" s="147"/>
      <c r="EQ4" s="147"/>
      <c r="ER4" s="147"/>
      <c r="ES4" s="147"/>
      <c r="ET4" s="147"/>
      <c r="EU4" s="147"/>
      <c r="EV4" s="147"/>
      <c r="EW4" s="147"/>
      <c r="EX4" s="147"/>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141</v>
      </c>
      <c r="AW5" s="62" t="s">
        <v>151</v>
      </c>
      <c r="AX5" s="62" t="s">
        <v>143</v>
      </c>
      <c r="AY5" s="62" t="s">
        <v>144</v>
      </c>
      <c r="AZ5" s="62" t="s">
        <v>145</v>
      </c>
      <c r="BA5" s="62" t="s">
        <v>146</v>
      </c>
      <c r="BB5" s="62" t="s">
        <v>147</v>
      </c>
      <c r="BC5" s="62" t="s">
        <v>148</v>
      </c>
      <c r="BD5" s="62" t="s">
        <v>138</v>
      </c>
      <c r="BE5" s="62" t="s">
        <v>149</v>
      </c>
      <c r="BF5" s="62" t="s">
        <v>152</v>
      </c>
      <c r="BG5" s="62" t="s">
        <v>141</v>
      </c>
      <c r="BH5" s="62" t="s">
        <v>151</v>
      </c>
      <c r="BI5" s="62" t="s">
        <v>143</v>
      </c>
      <c r="BJ5" s="62" t="s">
        <v>144</v>
      </c>
      <c r="BK5" s="62" t="s">
        <v>145</v>
      </c>
      <c r="BL5" s="62" t="s">
        <v>146</v>
      </c>
      <c r="BM5" s="62" t="s">
        <v>147</v>
      </c>
      <c r="BN5" s="62" t="s">
        <v>148</v>
      </c>
      <c r="BO5" s="62" t="s">
        <v>153</v>
      </c>
      <c r="BP5" s="62" t="s">
        <v>154</v>
      </c>
      <c r="BQ5" s="62" t="s">
        <v>155</v>
      </c>
      <c r="BR5" s="62" t="s">
        <v>141</v>
      </c>
      <c r="BS5" s="62" t="s">
        <v>156</v>
      </c>
      <c r="BT5" s="62" t="s">
        <v>143</v>
      </c>
      <c r="BU5" s="62" t="s">
        <v>144</v>
      </c>
      <c r="BV5" s="62" t="s">
        <v>145</v>
      </c>
      <c r="BW5" s="62" t="s">
        <v>146</v>
      </c>
      <c r="BX5" s="62" t="s">
        <v>147</v>
      </c>
      <c r="BY5" s="62" t="s">
        <v>148</v>
      </c>
      <c r="BZ5" s="62" t="s">
        <v>138</v>
      </c>
      <c r="CA5" s="62" t="s">
        <v>149</v>
      </c>
      <c r="CB5" s="62" t="s">
        <v>140</v>
      </c>
      <c r="CC5" s="62" t="s">
        <v>141</v>
      </c>
      <c r="CD5" s="62" t="s">
        <v>156</v>
      </c>
      <c r="CE5" s="62" t="s">
        <v>143</v>
      </c>
      <c r="CF5" s="62" t="s">
        <v>144</v>
      </c>
      <c r="CG5" s="62" t="s">
        <v>145</v>
      </c>
      <c r="CH5" s="62" t="s">
        <v>146</v>
      </c>
      <c r="CI5" s="62" t="s">
        <v>147</v>
      </c>
      <c r="CJ5" s="62" t="s">
        <v>148</v>
      </c>
      <c r="CK5" s="62" t="s">
        <v>138</v>
      </c>
      <c r="CL5" s="62" t="s">
        <v>157</v>
      </c>
      <c r="CM5" s="62" t="s">
        <v>152</v>
      </c>
      <c r="CN5" s="62" t="s">
        <v>141</v>
      </c>
      <c r="CO5" s="62" t="s">
        <v>151</v>
      </c>
      <c r="CP5" s="62" t="s">
        <v>143</v>
      </c>
      <c r="CQ5" s="62" t="s">
        <v>144</v>
      </c>
      <c r="CR5" s="62" t="s">
        <v>145</v>
      </c>
      <c r="CS5" s="62" t="s">
        <v>146</v>
      </c>
      <c r="CT5" s="62" t="s">
        <v>147</v>
      </c>
      <c r="CU5" s="62" t="s">
        <v>148</v>
      </c>
      <c r="CV5" s="62" t="s">
        <v>138</v>
      </c>
      <c r="CW5" s="62" t="s">
        <v>139</v>
      </c>
      <c r="CX5" s="62" t="s">
        <v>152</v>
      </c>
      <c r="CY5" s="62" t="s">
        <v>158</v>
      </c>
      <c r="CZ5" s="62" t="s">
        <v>151</v>
      </c>
      <c r="DA5" s="62" t="s">
        <v>143</v>
      </c>
      <c r="DB5" s="62" t="s">
        <v>144</v>
      </c>
      <c r="DC5" s="62" t="s">
        <v>145</v>
      </c>
      <c r="DD5" s="62" t="s">
        <v>146</v>
      </c>
      <c r="DE5" s="62" t="s">
        <v>147</v>
      </c>
      <c r="DF5" s="62" t="s">
        <v>148</v>
      </c>
      <c r="DG5" s="62" t="s">
        <v>153</v>
      </c>
      <c r="DH5" s="62" t="s">
        <v>139</v>
      </c>
      <c r="DI5" s="62" t="s">
        <v>152</v>
      </c>
      <c r="DJ5" s="62" t="s">
        <v>141</v>
      </c>
      <c r="DK5" s="62" t="s">
        <v>151</v>
      </c>
      <c r="DL5" s="62" t="s">
        <v>143</v>
      </c>
      <c r="DM5" s="62" t="s">
        <v>144</v>
      </c>
      <c r="DN5" s="62" t="s">
        <v>145</v>
      </c>
      <c r="DO5" s="62" t="s">
        <v>146</v>
      </c>
      <c r="DP5" s="62" t="s">
        <v>147</v>
      </c>
      <c r="DQ5" s="62" t="s">
        <v>148</v>
      </c>
      <c r="DR5" s="62" t="s">
        <v>159</v>
      </c>
      <c r="DS5" s="62" t="s">
        <v>139</v>
      </c>
      <c r="DT5" s="62" t="s">
        <v>150</v>
      </c>
      <c r="DU5" s="62" t="s">
        <v>158</v>
      </c>
      <c r="DV5" s="62" t="s">
        <v>151</v>
      </c>
      <c r="DW5" s="62" t="s">
        <v>143</v>
      </c>
      <c r="DX5" s="62" t="s">
        <v>144</v>
      </c>
      <c r="DY5" s="62" t="s">
        <v>145</v>
      </c>
      <c r="DZ5" s="62" t="s">
        <v>146</v>
      </c>
      <c r="EA5" s="62" t="s">
        <v>147</v>
      </c>
      <c r="EB5" s="62" t="s">
        <v>148</v>
      </c>
      <c r="EC5" s="62" t="s">
        <v>153</v>
      </c>
      <c r="ED5" s="62" t="s">
        <v>149</v>
      </c>
      <c r="EE5" s="62" t="s">
        <v>150</v>
      </c>
      <c r="EF5" s="62" t="s">
        <v>158</v>
      </c>
      <c r="EG5" s="62" t="s">
        <v>142</v>
      </c>
      <c r="EH5" s="62" t="s">
        <v>143</v>
      </c>
      <c r="EI5" s="62" t="s">
        <v>144</v>
      </c>
      <c r="EJ5" s="62" t="s">
        <v>145</v>
      </c>
      <c r="EK5" s="62" t="s">
        <v>146</v>
      </c>
      <c r="EL5" s="62" t="s">
        <v>147</v>
      </c>
      <c r="EM5" s="62" t="s">
        <v>160</v>
      </c>
      <c r="EN5" s="62" t="s">
        <v>159</v>
      </c>
      <c r="EO5" s="62" t="s">
        <v>139</v>
      </c>
      <c r="EP5" s="62" t="s">
        <v>152</v>
      </c>
      <c r="EQ5" s="62" t="s">
        <v>158</v>
      </c>
      <c r="ER5" s="62" t="s">
        <v>151</v>
      </c>
      <c r="ES5" s="62" t="s">
        <v>143</v>
      </c>
      <c r="ET5" s="62" t="s">
        <v>144</v>
      </c>
      <c r="EU5" s="62" t="s">
        <v>145</v>
      </c>
      <c r="EV5" s="62" t="s">
        <v>146</v>
      </c>
      <c r="EW5" s="62" t="s">
        <v>147</v>
      </c>
      <c r="EX5" s="62" t="s">
        <v>148</v>
      </c>
    </row>
    <row r="6" spans="1:154" s="67" customFormat="1" x14ac:dyDescent="0.15">
      <c r="A6" s="48" t="s">
        <v>161</v>
      </c>
      <c r="B6" s="63">
        <f>B8</f>
        <v>2019</v>
      </c>
      <c r="C6" s="63">
        <f t="shared" ref="C6:M6" si="2">C8</f>
        <v>22021</v>
      </c>
      <c r="D6" s="63">
        <f t="shared" si="2"/>
        <v>46</v>
      </c>
      <c r="E6" s="63">
        <f t="shared" si="2"/>
        <v>6</v>
      </c>
      <c r="F6" s="63">
        <f t="shared" si="2"/>
        <v>0</v>
      </c>
      <c r="G6" s="63">
        <f t="shared" si="2"/>
        <v>1</v>
      </c>
      <c r="H6" s="149" t="str">
        <f>IF(H8&lt;&gt;I8,H8,"")&amp;IF(I8&lt;&gt;J8,I8,"")&amp;"　"&amp;J8</f>
        <v>青森県弘前市　市立病院</v>
      </c>
      <c r="I6" s="150"/>
      <c r="J6" s="151"/>
      <c r="K6" s="63" t="str">
        <f t="shared" si="2"/>
        <v>条例全部</v>
      </c>
      <c r="L6" s="63" t="str">
        <f t="shared" si="2"/>
        <v>病院事業</v>
      </c>
      <c r="M6" s="63" t="str">
        <f t="shared" si="2"/>
        <v>一般病院</v>
      </c>
      <c r="N6" s="63" t="str">
        <f>N8</f>
        <v>200床以上～300床未満</v>
      </c>
      <c r="O6" s="63" t="str">
        <f>O8</f>
        <v>非設置</v>
      </c>
      <c r="P6" s="63" t="str">
        <f>P8</f>
        <v>直営</v>
      </c>
      <c r="Q6" s="64">
        <f t="shared" ref="Q6:AG6" si="3">Q8</f>
        <v>12</v>
      </c>
      <c r="R6" s="63" t="str">
        <f t="shared" si="3"/>
        <v>対象</v>
      </c>
      <c r="S6" s="63" t="str">
        <f t="shared" si="3"/>
        <v>ド I 訓</v>
      </c>
      <c r="T6" s="63" t="str">
        <f t="shared" si="3"/>
        <v>救 臨 災 輪</v>
      </c>
      <c r="U6" s="64">
        <f>U8</f>
        <v>170212</v>
      </c>
      <c r="V6" s="64">
        <f>V8</f>
        <v>13131</v>
      </c>
      <c r="W6" s="63" t="str">
        <f>W8</f>
        <v>非該当</v>
      </c>
      <c r="X6" s="63" t="str">
        <f t="shared" si="3"/>
        <v>１０：１</v>
      </c>
      <c r="Y6" s="64">
        <f t="shared" si="3"/>
        <v>250</v>
      </c>
      <c r="Z6" s="64" t="str">
        <f t="shared" si="3"/>
        <v>-</v>
      </c>
      <c r="AA6" s="64" t="str">
        <f t="shared" si="3"/>
        <v>-</v>
      </c>
      <c r="AB6" s="64" t="str">
        <f t="shared" si="3"/>
        <v>-</v>
      </c>
      <c r="AC6" s="64" t="str">
        <f t="shared" si="3"/>
        <v>-</v>
      </c>
      <c r="AD6" s="64">
        <f t="shared" si="3"/>
        <v>250</v>
      </c>
      <c r="AE6" s="64">
        <f t="shared" si="3"/>
        <v>102</v>
      </c>
      <c r="AF6" s="64" t="str">
        <f t="shared" si="3"/>
        <v>-</v>
      </c>
      <c r="AG6" s="64">
        <f t="shared" si="3"/>
        <v>102</v>
      </c>
      <c r="AH6" s="65">
        <f>IF(AH8="-",NA(),AH8)</f>
        <v>99.8</v>
      </c>
      <c r="AI6" s="65">
        <f t="shared" ref="AI6:AQ6" si="4">IF(AI8="-",NA(),AI8)</f>
        <v>90.5</v>
      </c>
      <c r="AJ6" s="65">
        <f t="shared" si="4"/>
        <v>86.3</v>
      </c>
      <c r="AK6" s="65">
        <f t="shared" si="4"/>
        <v>96.8</v>
      </c>
      <c r="AL6" s="65">
        <f t="shared" si="4"/>
        <v>95.8</v>
      </c>
      <c r="AM6" s="65">
        <f t="shared" si="4"/>
        <v>96.6</v>
      </c>
      <c r="AN6" s="65">
        <f t="shared" si="4"/>
        <v>96.2</v>
      </c>
      <c r="AO6" s="65">
        <f t="shared" si="4"/>
        <v>97.2</v>
      </c>
      <c r="AP6" s="65">
        <f t="shared" si="4"/>
        <v>97.5</v>
      </c>
      <c r="AQ6" s="65">
        <f t="shared" si="4"/>
        <v>96.9</v>
      </c>
      <c r="AR6" s="65" t="str">
        <f>IF(AR8="-","【-】","【"&amp;SUBSTITUTE(TEXT(AR8,"#,##0.0"),"-","△")&amp;"】")</f>
        <v>【98.2】</v>
      </c>
      <c r="AS6" s="65">
        <f>IF(AS8="-",NA(),AS8)</f>
        <v>94.9</v>
      </c>
      <c r="AT6" s="65">
        <f t="shared" ref="AT6:BB6" si="5">IF(AT8="-",NA(),AT8)</f>
        <v>85.4</v>
      </c>
      <c r="AU6" s="65">
        <f t="shared" si="5"/>
        <v>81.3</v>
      </c>
      <c r="AV6" s="65">
        <f t="shared" si="5"/>
        <v>75.3</v>
      </c>
      <c r="AW6" s="65">
        <f t="shared" si="5"/>
        <v>68.8</v>
      </c>
      <c r="AX6" s="65">
        <f t="shared" si="5"/>
        <v>86.2</v>
      </c>
      <c r="AY6" s="65">
        <f t="shared" si="5"/>
        <v>85.7</v>
      </c>
      <c r="AZ6" s="65">
        <f t="shared" si="5"/>
        <v>85.9</v>
      </c>
      <c r="BA6" s="65">
        <f t="shared" si="5"/>
        <v>86</v>
      </c>
      <c r="BB6" s="65">
        <f t="shared" si="5"/>
        <v>86</v>
      </c>
      <c r="BC6" s="65" t="str">
        <f>IF(BC8="-","【-】","【"&amp;SUBSTITUTE(TEXT(BC8,"#,##0.0"),"-","△")&amp;"】")</f>
        <v>【89.5】</v>
      </c>
      <c r="BD6" s="65">
        <f>IF(BD8="-",NA(),BD8)</f>
        <v>59.5</v>
      </c>
      <c r="BE6" s="65">
        <f t="shared" ref="BE6:BM6" si="6">IF(BE8="-",NA(),BE8)</f>
        <v>77.900000000000006</v>
      </c>
      <c r="BF6" s="65">
        <f t="shared" si="6"/>
        <v>107</v>
      </c>
      <c r="BG6" s="65">
        <f t="shared" si="6"/>
        <v>133</v>
      </c>
      <c r="BH6" s="65">
        <f t="shared" si="6"/>
        <v>169.7</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71.099999999999994</v>
      </c>
      <c r="BP6" s="65">
        <f t="shared" ref="BP6:BX6" si="7">IF(BP8="-",NA(),BP8)</f>
        <v>63.1</v>
      </c>
      <c r="BQ6" s="65">
        <f t="shared" si="7"/>
        <v>49.8</v>
      </c>
      <c r="BR6" s="65">
        <f t="shared" si="7"/>
        <v>41.5</v>
      </c>
      <c r="BS6" s="65">
        <f t="shared" si="7"/>
        <v>31.8</v>
      </c>
      <c r="BT6" s="65">
        <f t="shared" si="7"/>
        <v>69.8</v>
      </c>
      <c r="BU6" s="65">
        <f t="shared" si="7"/>
        <v>71.2</v>
      </c>
      <c r="BV6" s="65">
        <f t="shared" si="7"/>
        <v>73</v>
      </c>
      <c r="BW6" s="65">
        <f t="shared" si="7"/>
        <v>72.099999999999994</v>
      </c>
      <c r="BX6" s="65">
        <f t="shared" si="7"/>
        <v>72.900000000000006</v>
      </c>
      <c r="BY6" s="65" t="str">
        <f>IF(BY8="-","【-】","【"&amp;SUBSTITUTE(TEXT(BY8,"#,##0.0"),"-","△")&amp;"】")</f>
        <v>【74.7】</v>
      </c>
      <c r="BZ6" s="66">
        <f>IF(BZ8="-",NA(),BZ8)</f>
        <v>38357</v>
      </c>
      <c r="CA6" s="66">
        <f t="shared" ref="CA6:CI6" si="8">IF(CA8="-",NA(),CA8)</f>
        <v>38187</v>
      </c>
      <c r="CB6" s="66">
        <f t="shared" si="8"/>
        <v>40364</v>
      </c>
      <c r="CC6" s="66">
        <f t="shared" si="8"/>
        <v>37281</v>
      </c>
      <c r="CD6" s="66">
        <f t="shared" si="8"/>
        <v>37285</v>
      </c>
      <c r="CE6" s="66">
        <f t="shared" si="8"/>
        <v>45085</v>
      </c>
      <c r="CF6" s="66">
        <f t="shared" si="8"/>
        <v>44825</v>
      </c>
      <c r="CG6" s="66">
        <f t="shared" si="8"/>
        <v>45494</v>
      </c>
      <c r="CH6" s="66">
        <f t="shared" si="8"/>
        <v>47924</v>
      </c>
      <c r="CI6" s="66">
        <f t="shared" si="8"/>
        <v>48807</v>
      </c>
      <c r="CJ6" s="65" t="str">
        <f>IF(CJ8="-","【-】","【"&amp;SUBSTITUTE(TEXT(CJ8,"#,##0"),"-","△")&amp;"】")</f>
        <v>【53,621】</v>
      </c>
      <c r="CK6" s="66">
        <f>IF(CK8="-",NA(),CK8)</f>
        <v>12599</v>
      </c>
      <c r="CL6" s="66">
        <f t="shared" ref="CL6:CT6" si="9">IF(CL8="-",NA(),CL8)</f>
        <v>12421</v>
      </c>
      <c r="CM6" s="66">
        <f t="shared" si="9"/>
        <v>13007</v>
      </c>
      <c r="CN6" s="66">
        <f t="shared" si="9"/>
        <v>13842</v>
      </c>
      <c r="CO6" s="66">
        <f t="shared" si="9"/>
        <v>14106</v>
      </c>
      <c r="CP6" s="66">
        <f t="shared" si="9"/>
        <v>11881</v>
      </c>
      <c r="CQ6" s="66">
        <f t="shared" si="9"/>
        <v>12023</v>
      </c>
      <c r="CR6" s="66">
        <f t="shared" si="9"/>
        <v>12309</v>
      </c>
      <c r="CS6" s="66">
        <f t="shared" si="9"/>
        <v>12502</v>
      </c>
      <c r="CT6" s="66">
        <f t="shared" si="9"/>
        <v>12970</v>
      </c>
      <c r="CU6" s="65" t="str">
        <f>IF(CU8="-","【-】","【"&amp;SUBSTITUTE(TEXT(CU8,"#,##0"),"-","△")&amp;"】")</f>
        <v>【15,586】</v>
      </c>
      <c r="CV6" s="65">
        <f>IF(CV8="-",NA(),CV8)</f>
        <v>47.2</v>
      </c>
      <c r="CW6" s="65">
        <f t="shared" ref="CW6:DE6" si="10">IF(CW8="-",NA(),CW8)</f>
        <v>55.4</v>
      </c>
      <c r="CX6" s="65">
        <f t="shared" si="10"/>
        <v>59.6</v>
      </c>
      <c r="CY6" s="65">
        <f t="shared" si="10"/>
        <v>62.6</v>
      </c>
      <c r="CZ6" s="65">
        <f t="shared" si="10"/>
        <v>72.599999999999994</v>
      </c>
      <c r="DA6" s="65">
        <f t="shared" si="10"/>
        <v>58.3</v>
      </c>
      <c r="DB6" s="65">
        <f t="shared" si="10"/>
        <v>59.7</v>
      </c>
      <c r="DC6" s="65">
        <f t="shared" si="10"/>
        <v>59</v>
      </c>
      <c r="DD6" s="65">
        <f t="shared" si="10"/>
        <v>59.4</v>
      </c>
      <c r="DE6" s="65">
        <f t="shared" si="10"/>
        <v>59.9</v>
      </c>
      <c r="DF6" s="65" t="str">
        <f>IF(DF8="-","【-】","【"&amp;SUBSTITUTE(TEXT(DF8,"#,##0.0"),"-","△")&amp;"】")</f>
        <v>【54.6】</v>
      </c>
      <c r="DG6" s="65">
        <f>IF(DG8="-",NA(),DG8)</f>
        <v>27.9</v>
      </c>
      <c r="DH6" s="65">
        <f t="shared" ref="DH6:DP6" si="11">IF(DH8="-",NA(),DH8)</f>
        <v>26.2</v>
      </c>
      <c r="DI6" s="65">
        <f t="shared" si="11"/>
        <v>25.7</v>
      </c>
      <c r="DJ6" s="65">
        <f t="shared" si="11"/>
        <v>27.5</v>
      </c>
      <c r="DK6" s="65">
        <f t="shared" si="11"/>
        <v>26.2</v>
      </c>
      <c r="DL6" s="65">
        <f t="shared" si="11"/>
        <v>22</v>
      </c>
      <c r="DM6" s="65">
        <f t="shared" si="11"/>
        <v>20.9</v>
      </c>
      <c r="DN6" s="65">
        <f t="shared" si="11"/>
        <v>20.7</v>
      </c>
      <c r="DO6" s="65">
        <f t="shared" si="11"/>
        <v>20.6</v>
      </c>
      <c r="DP6" s="65">
        <f t="shared" si="11"/>
        <v>20.5</v>
      </c>
      <c r="DQ6" s="65" t="str">
        <f>IF(DQ8="-","【-】","【"&amp;SUBSTITUTE(TEXT(DQ8,"#,##0.0"),"-","△")&amp;"】")</f>
        <v>【25.0】</v>
      </c>
      <c r="DR6" s="65">
        <f>IF(DR8="-",NA(),DR8)</f>
        <v>62.5</v>
      </c>
      <c r="DS6" s="65">
        <f t="shared" ref="DS6:EA6" si="12">IF(DS8="-",NA(),DS8)</f>
        <v>65.400000000000006</v>
      </c>
      <c r="DT6" s="65">
        <f t="shared" si="12"/>
        <v>68.3</v>
      </c>
      <c r="DU6" s="65">
        <f t="shared" si="12"/>
        <v>72</v>
      </c>
      <c r="DV6" s="65">
        <f t="shared" si="12"/>
        <v>74.7</v>
      </c>
      <c r="DW6" s="65">
        <f t="shared" si="12"/>
        <v>48.1</v>
      </c>
      <c r="DX6" s="65">
        <f t="shared" si="12"/>
        <v>44.7</v>
      </c>
      <c r="DY6" s="65">
        <f t="shared" si="12"/>
        <v>46.9</v>
      </c>
      <c r="DZ6" s="65">
        <f t="shared" si="12"/>
        <v>48.6</v>
      </c>
      <c r="EA6" s="65">
        <f t="shared" si="12"/>
        <v>50.8</v>
      </c>
      <c r="EB6" s="65" t="str">
        <f>IF(EB8="-","【-】","【"&amp;SUBSTITUTE(TEXT(EB8,"#,##0.0"),"-","△")&amp;"】")</f>
        <v>【53.5】</v>
      </c>
      <c r="EC6" s="65">
        <f>IF(EC8="-",NA(),EC8)</f>
        <v>77.599999999999994</v>
      </c>
      <c r="ED6" s="65">
        <f t="shared" ref="ED6:EL6" si="13">IF(ED8="-",NA(),ED8)</f>
        <v>80.099999999999994</v>
      </c>
      <c r="EE6" s="65">
        <f t="shared" si="13"/>
        <v>82.2</v>
      </c>
      <c r="EF6" s="65">
        <f t="shared" si="13"/>
        <v>84</v>
      </c>
      <c r="EG6" s="65">
        <f t="shared" si="13"/>
        <v>85.5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22038864</v>
      </c>
      <c r="EO6" s="66">
        <f t="shared" ref="EO6:EW6" si="14">IF(EO8="-",NA(),EO8)</f>
        <v>22478384</v>
      </c>
      <c r="EP6" s="66">
        <f t="shared" si="14"/>
        <v>22935804</v>
      </c>
      <c r="EQ6" s="66">
        <f t="shared" si="14"/>
        <v>23043124</v>
      </c>
      <c r="ER6" s="66">
        <f t="shared" si="14"/>
        <v>23123852</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162</v>
      </c>
      <c r="B7" s="63">
        <f t="shared" ref="B7:AG7" si="15">B8</f>
        <v>2019</v>
      </c>
      <c r="C7" s="63">
        <f t="shared" si="15"/>
        <v>22021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非設置</v>
      </c>
      <c r="P7" s="63" t="str">
        <f>P8</f>
        <v>直営</v>
      </c>
      <c r="Q7" s="64">
        <f t="shared" si="15"/>
        <v>12</v>
      </c>
      <c r="R7" s="63" t="str">
        <f t="shared" si="15"/>
        <v>対象</v>
      </c>
      <c r="S7" s="63" t="str">
        <f t="shared" si="15"/>
        <v>ド I 訓</v>
      </c>
      <c r="T7" s="63" t="str">
        <f t="shared" si="15"/>
        <v>救 臨 災 輪</v>
      </c>
      <c r="U7" s="64">
        <f>U8</f>
        <v>170212</v>
      </c>
      <c r="V7" s="64">
        <f>V8</f>
        <v>13131</v>
      </c>
      <c r="W7" s="63" t="str">
        <f>W8</f>
        <v>非該当</v>
      </c>
      <c r="X7" s="63" t="str">
        <f t="shared" si="15"/>
        <v>１０：１</v>
      </c>
      <c r="Y7" s="64">
        <f t="shared" si="15"/>
        <v>250</v>
      </c>
      <c r="Z7" s="64" t="str">
        <f t="shared" si="15"/>
        <v>-</v>
      </c>
      <c r="AA7" s="64" t="str">
        <f t="shared" si="15"/>
        <v>-</v>
      </c>
      <c r="AB7" s="64" t="str">
        <f t="shared" si="15"/>
        <v>-</v>
      </c>
      <c r="AC7" s="64" t="str">
        <f t="shared" si="15"/>
        <v>-</v>
      </c>
      <c r="AD7" s="64">
        <f t="shared" si="15"/>
        <v>250</v>
      </c>
      <c r="AE7" s="64">
        <f t="shared" si="15"/>
        <v>102</v>
      </c>
      <c r="AF7" s="64" t="str">
        <f t="shared" si="15"/>
        <v>-</v>
      </c>
      <c r="AG7" s="64">
        <f t="shared" si="15"/>
        <v>102</v>
      </c>
      <c r="AH7" s="65">
        <f>AH8</f>
        <v>99.8</v>
      </c>
      <c r="AI7" s="65">
        <f t="shared" ref="AI7:AQ7" si="16">AI8</f>
        <v>90.5</v>
      </c>
      <c r="AJ7" s="65">
        <f t="shared" si="16"/>
        <v>86.3</v>
      </c>
      <c r="AK7" s="65">
        <f t="shared" si="16"/>
        <v>96.8</v>
      </c>
      <c r="AL7" s="65">
        <f t="shared" si="16"/>
        <v>95.8</v>
      </c>
      <c r="AM7" s="65">
        <f t="shared" si="16"/>
        <v>96.6</v>
      </c>
      <c r="AN7" s="65">
        <f t="shared" si="16"/>
        <v>96.2</v>
      </c>
      <c r="AO7" s="65">
        <f t="shared" si="16"/>
        <v>97.2</v>
      </c>
      <c r="AP7" s="65">
        <f t="shared" si="16"/>
        <v>97.5</v>
      </c>
      <c r="AQ7" s="65">
        <f t="shared" si="16"/>
        <v>96.9</v>
      </c>
      <c r="AR7" s="65"/>
      <c r="AS7" s="65">
        <f>AS8</f>
        <v>94.9</v>
      </c>
      <c r="AT7" s="65">
        <f t="shared" ref="AT7:BB7" si="17">AT8</f>
        <v>85.4</v>
      </c>
      <c r="AU7" s="65">
        <f t="shared" si="17"/>
        <v>81.3</v>
      </c>
      <c r="AV7" s="65">
        <f t="shared" si="17"/>
        <v>75.3</v>
      </c>
      <c r="AW7" s="65">
        <f t="shared" si="17"/>
        <v>68.8</v>
      </c>
      <c r="AX7" s="65">
        <f t="shared" si="17"/>
        <v>86.2</v>
      </c>
      <c r="AY7" s="65">
        <f t="shared" si="17"/>
        <v>85.7</v>
      </c>
      <c r="AZ7" s="65">
        <f t="shared" si="17"/>
        <v>85.9</v>
      </c>
      <c r="BA7" s="65">
        <f t="shared" si="17"/>
        <v>86</v>
      </c>
      <c r="BB7" s="65">
        <f t="shared" si="17"/>
        <v>86</v>
      </c>
      <c r="BC7" s="65"/>
      <c r="BD7" s="65">
        <f>BD8</f>
        <v>59.5</v>
      </c>
      <c r="BE7" s="65">
        <f t="shared" ref="BE7:BM7" si="18">BE8</f>
        <v>77.900000000000006</v>
      </c>
      <c r="BF7" s="65">
        <f t="shared" si="18"/>
        <v>107</v>
      </c>
      <c r="BG7" s="65">
        <f t="shared" si="18"/>
        <v>133</v>
      </c>
      <c r="BH7" s="65">
        <f t="shared" si="18"/>
        <v>169.7</v>
      </c>
      <c r="BI7" s="65">
        <f t="shared" si="18"/>
        <v>81.599999999999994</v>
      </c>
      <c r="BJ7" s="65">
        <f t="shared" si="18"/>
        <v>84.7</v>
      </c>
      <c r="BK7" s="65">
        <f t="shared" si="18"/>
        <v>86.8</v>
      </c>
      <c r="BL7" s="65">
        <f t="shared" si="18"/>
        <v>90.8</v>
      </c>
      <c r="BM7" s="65">
        <f t="shared" si="18"/>
        <v>81.900000000000006</v>
      </c>
      <c r="BN7" s="65"/>
      <c r="BO7" s="65">
        <f>BO8</f>
        <v>71.099999999999994</v>
      </c>
      <c r="BP7" s="65">
        <f t="shared" ref="BP7:BX7" si="19">BP8</f>
        <v>63.1</v>
      </c>
      <c r="BQ7" s="65">
        <f t="shared" si="19"/>
        <v>49.8</v>
      </c>
      <c r="BR7" s="65">
        <f t="shared" si="19"/>
        <v>41.5</v>
      </c>
      <c r="BS7" s="65">
        <f t="shared" si="19"/>
        <v>31.8</v>
      </c>
      <c r="BT7" s="65">
        <f t="shared" si="19"/>
        <v>69.8</v>
      </c>
      <c r="BU7" s="65">
        <f t="shared" si="19"/>
        <v>71.2</v>
      </c>
      <c r="BV7" s="65">
        <f t="shared" si="19"/>
        <v>73</v>
      </c>
      <c r="BW7" s="65">
        <f t="shared" si="19"/>
        <v>72.099999999999994</v>
      </c>
      <c r="BX7" s="65">
        <f t="shared" si="19"/>
        <v>72.900000000000006</v>
      </c>
      <c r="BY7" s="65"/>
      <c r="BZ7" s="66">
        <f>BZ8</f>
        <v>38357</v>
      </c>
      <c r="CA7" s="66">
        <f t="shared" ref="CA7:CI7" si="20">CA8</f>
        <v>38187</v>
      </c>
      <c r="CB7" s="66">
        <f t="shared" si="20"/>
        <v>40364</v>
      </c>
      <c r="CC7" s="66">
        <f t="shared" si="20"/>
        <v>37281</v>
      </c>
      <c r="CD7" s="66">
        <f t="shared" si="20"/>
        <v>37285</v>
      </c>
      <c r="CE7" s="66">
        <f t="shared" si="20"/>
        <v>45085</v>
      </c>
      <c r="CF7" s="66">
        <f t="shared" si="20"/>
        <v>44825</v>
      </c>
      <c r="CG7" s="66">
        <f t="shared" si="20"/>
        <v>45494</v>
      </c>
      <c r="CH7" s="66">
        <f t="shared" si="20"/>
        <v>47924</v>
      </c>
      <c r="CI7" s="66">
        <f t="shared" si="20"/>
        <v>48807</v>
      </c>
      <c r="CJ7" s="65"/>
      <c r="CK7" s="66">
        <f>CK8</f>
        <v>12599</v>
      </c>
      <c r="CL7" s="66">
        <f t="shared" ref="CL7:CT7" si="21">CL8</f>
        <v>12421</v>
      </c>
      <c r="CM7" s="66">
        <f t="shared" si="21"/>
        <v>13007</v>
      </c>
      <c r="CN7" s="66">
        <f t="shared" si="21"/>
        <v>13842</v>
      </c>
      <c r="CO7" s="66">
        <f t="shared" si="21"/>
        <v>14106</v>
      </c>
      <c r="CP7" s="66">
        <f t="shared" si="21"/>
        <v>11881</v>
      </c>
      <c r="CQ7" s="66">
        <f t="shared" si="21"/>
        <v>12023</v>
      </c>
      <c r="CR7" s="66">
        <f t="shared" si="21"/>
        <v>12309</v>
      </c>
      <c r="CS7" s="66">
        <f t="shared" si="21"/>
        <v>12502</v>
      </c>
      <c r="CT7" s="66">
        <f t="shared" si="21"/>
        <v>12970</v>
      </c>
      <c r="CU7" s="65"/>
      <c r="CV7" s="65">
        <f>CV8</f>
        <v>47.2</v>
      </c>
      <c r="CW7" s="65">
        <f t="shared" ref="CW7:DE7" si="22">CW8</f>
        <v>55.4</v>
      </c>
      <c r="CX7" s="65">
        <f t="shared" si="22"/>
        <v>59.6</v>
      </c>
      <c r="CY7" s="65">
        <f t="shared" si="22"/>
        <v>62.6</v>
      </c>
      <c r="CZ7" s="65">
        <f t="shared" si="22"/>
        <v>72.599999999999994</v>
      </c>
      <c r="DA7" s="65">
        <f t="shared" si="22"/>
        <v>58.3</v>
      </c>
      <c r="DB7" s="65">
        <f t="shared" si="22"/>
        <v>59.7</v>
      </c>
      <c r="DC7" s="65">
        <f t="shared" si="22"/>
        <v>59</v>
      </c>
      <c r="DD7" s="65">
        <f t="shared" si="22"/>
        <v>59.4</v>
      </c>
      <c r="DE7" s="65">
        <f t="shared" si="22"/>
        <v>59.9</v>
      </c>
      <c r="DF7" s="65"/>
      <c r="DG7" s="65">
        <f>DG8</f>
        <v>27.9</v>
      </c>
      <c r="DH7" s="65">
        <f t="shared" ref="DH7:DP7" si="23">DH8</f>
        <v>26.2</v>
      </c>
      <c r="DI7" s="65">
        <f t="shared" si="23"/>
        <v>25.7</v>
      </c>
      <c r="DJ7" s="65">
        <f t="shared" si="23"/>
        <v>27.5</v>
      </c>
      <c r="DK7" s="65">
        <f t="shared" si="23"/>
        <v>26.2</v>
      </c>
      <c r="DL7" s="65">
        <f t="shared" si="23"/>
        <v>22</v>
      </c>
      <c r="DM7" s="65">
        <f t="shared" si="23"/>
        <v>20.9</v>
      </c>
      <c r="DN7" s="65">
        <f t="shared" si="23"/>
        <v>20.7</v>
      </c>
      <c r="DO7" s="65">
        <f t="shared" si="23"/>
        <v>20.6</v>
      </c>
      <c r="DP7" s="65">
        <f t="shared" si="23"/>
        <v>20.5</v>
      </c>
      <c r="DQ7" s="65"/>
      <c r="DR7" s="65">
        <f>DR8</f>
        <v>62.5</v>
      </c>
      <c r="DS7" s="65">
        <f t="shared" ref="DS7:EA7" si="24">DS8</f>
        <v>65.400000000000006</v>
      </c>
      <c r="DT7" s="65">
        <f t="shared" si="24"/>
        <v>68.3</v>
      </c>
      <c r="DU7" s="65">
        <f t="shared" si="24"/>
        <v>72</v>
      </c>
      <c r="DV7" s="65">
        <f t="shared" si="24"/>
        <v>74.7</v>
      </c>
      <c r="DW7" s="65">
        <f t="shared" si="24"/>
        <v>48.1</v>
      </c>
      <c r="DX7" s="65">
        <f t="shared" si="24"/>
        <v>44.7</v>
      </c>
      <c r="DY7" s="65">
        <f t="shared" si="24"/>
        <v>46.9</v>
      </c>
      <c r="DZ7" s="65">
        <f t="shared" si="24"/>
        <v>48.6</v>
      </c>
      <c r="EA7" s="65">
        <f t="shared" si="24"/>
        <v>50.8</v>
      </c>
      <c r="EB7" s="65"/>
      <c r="EC7" s="65">
        <f>EC8</f>
        <v>77.599999999999994</v>
      </c>
      <c r="ED7" s="65">
        <f t="shared" ref="ED7:EL7" si="25">ED8</f>
        <v>80.099999999999994</v>
      </c>
      <c r="EE7" s="65">
        <f t="shared" si="25"/>
        <v>82.2</v>
      </c>
      <c r="EF7" s="65">
        <f t="shared" si="25"/>
        <v>84</v>
      </c>
      <c r="EG7" s="65">
        <f t="shared" si="25"/>
        <v>85.5</v>
      </c>
      <c r="EH7" s="65">
        <f t="shared" si="25"/>
        <v>66.5</v>
      </c>
      <c r="EI7" s="65">
        <f t="shared" si="25"/>
        <v>64.2</v>
      </c>
      <c r="EJ7" s="65">
        <f t="shared" si="25"/>
        <v>67.3</v>
      </c>
      <c r="EK7" s="65">
        <f t="shared" si="25"/>
        <v>70.099999999999994</v>
      </c>
      <c r="EL7" s="65">
        <f t="shared" si="25"/>
        <v>72.599999999999994</v>
      </c>
      <c r="EM7" s="65"/>
      <c r="EN7" s="66">
        <f>EN8</f>
        <v>22038864</v>
      </c>
      <c r="EO7" s="66">
        <f t="shared" ref="EO7:EW7" si="26">EO8</f>
        <v>22478384</v>
      </c>
      <c r="EP7" s="66">
        <f t="shared" si="26"/>
        <v>22935804</v>
      </c>
      <c r="EQ7" s="66">
        <f t="shared" si="26"/>
        <v>23043124</v>
      </c>
      <c r="ER7" s="66">
        <f t="shared" si="26"/>
        <v>23123852</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22021</v>
      </c>
      <c r="D8" s="68">
        <v>46</v>
      </c>
      <c r="E8" s="68">
        <v>6</v>
      </c>
      <c r="F8" s="68">
        <v>0</v>
      </c>
      <c r="G8" s="68">
        <v>1</v>
      </c>
      <c r="H8" s="68" t="s">
        <v>163</v>
      </c>
      <c r="I8" s="68" t="s">
        <v>164</v>
      </c>
      <c r="J8" s="68" t="s">
        <v>165</v>
      </c>
      <c r="K8" s="68" t="s">
        <v>166</v>
      </c>
      <c r="L8" s="68" t="s">
        <v>167</v>
      </c>
      <c r="M8" s="68" t="s">
        <v>168</v>
      </c>
      <c r="N8" s="68" t="s">
        <v>169</v>
      </c>
      <c r="O8" s="68" t="s">
        <v>170</v>
      </c>
      <c r="P8" s="68" t="s">
        <v>171</v>
      </c>
      <c r="Q8" s="69">
        <v>12</v>
      </c>
      <c r="R8" s="68" t="s">
        <v>172</v>
      </c>
      <c r="S8" s="68" t="s">
        <v>173</v>
      </c>
      <c r="T8" s="68" t="s">
        <v>174</v>
      </c>
      <c r="U8" s="69">
        <v>170212</v>
      </c>
      <c r="V8" s="69">
        <v>13131</v>
      </c>
      <c r="W8" s="68" t="s">
        <v>175</v>
      </c>
      <c r="X8" s="70" t="s">
        <v>176</v>
      </c>
      <c r="Y8" s="69">
        <v>250</v>
      </c>
      <c r="Z8" s="69" t="s">
        <v>38</v>
      </c>
      <c r="AA8" s="69" t="s">
        <v>38</v>
      </c>
      <c r="AB8" s="69" t="s">
        <v>38</v>
      </c>
      <c r="AC8" s="69" t="s">
        <v>38</v>
      </c>
      <c r="AD8" s="69">
        <v>250</v>
      </c>
      <c r="AE8" s="69">
        <v>102</v>
      </c>
      <c r="AF8" s="69" t="s">
        <v>38</v>
      </c>
      <c r="AG8" s="69">
        <v>102</v>
      </c>
      <c r="AH8" s="71">
        <v>99.8</v>
      </c>
      <c r="AI8" s="71">
        <v>90.5</v>
      </c>
      <c r="AJ8" s="71">
        <v>86.3</v>
      </c>
      <c r="AK8" s="71">
        <v>96.8</v>
      </c>
      <c r="AL8" s="71">
        <v>95.8</v>
      </c>
      <c r="AM8" s="71">
        <v>96.6</v>
      </c>
      <c r="AN8" s="71">
        <v>96.2</v>
      </c>
      <c r="AO8" s="71">
        <v>97.2</v>
      </c>
      <c r="AP8" s="71">
        <v>97.5</v>
      </c>
      <c r="AQ8" s="71">
        <v>96.9</v>
      </c>
      <c r="AR8" s="71">
        <v>98.2</v>
      </c>
      <c r="AS8" s="71">
        <v>94.9</v>
      </c>
      <c r="AT8" s="71">
        <v>85.4</v>
      </c>
      <c r="AU8" s="71">
        <v>81.3</v>
      </c>
      <c r="AV8" s="71">
        <v>75.3</v>
      </c>
      <c r="AW8" s="71">
        <v>68.8</v>
      </c>
      <c r="AX8" s="71">
        <v>86.2</v>
      </c>
      <c r="AY8" s="71">
        <v>85.7</v>
      </c>
      <c r="AZ8" s="71">
        <v>85.9</v>
      </c>
      <c r="BA8" s="71">
        <v>86</v>
      </c>
      <c r="BB8" s="71">
        <v>86</v>
      </c>
      <c r="BC8" s="71">
        <v>89.5</v>
      </c>
      <c r="BD8" s="72">
        <v>59.5</v>
      </c>
      <c r="BE8" s="72">
        <v>77.900000000000006</v>
      </c>
      <c r="BF8" s="72">
        <v>107</v>
      </c>
      <c r="BG8" s="72">
        <v>133</v>
      </c>
      <c r="BH8" s="72">
        <v>169.7</v>
      </c>
      <c r="BI8" s="72">
        <v>81.599999999999994</v>
      </c>
      <c r="BJ8" s="72">
        <v>84.7</v>
      </c>
      <c r="BK8" s="72">
        <v>86.8</v>
      </c>
      <c r="BL8" s="72">
        <v>90.8</v>
      </c>
      <c r="BM8" s="72">
        <v>81.900000000000006</v>
      </c>
      <c r="BN8" s="72">
        <v>59.6</v>
      </c>
      <c r="BO8" s="71">
        <v>71.099999999999994</v>
      </c>
      <c r="BP8" s="71">
        <v>63.1</v>
      </c>
      <c r="BQ8" s="71">
        <v>49.8</v>
      </c>
      <c r="BR8" s="71">
        <v>41.5</v>
      </c>
      <c r="BS8" s="71">
        <v>31.8</v>
      </c>
      <c r="BT8" s="71">
        <v>69.8</v>
      </c>
      <c r="BU8" s="71">
        <v>71.2</v>
      </c>
      <c r="BV8" s="71">
        <v>73</v>
      </c>
      <c r="BW8" s="71">
        <v>72.099999999999994</v>
      </c>
      <c r="BX8" s="71">
        <v>72.900000000000006</v>
      </c>
      <c r="BY8" s="71">
        <v>74.7</v>
      </c>
      <c r="BZ8" s="72">
        <v>38357</v>
      </c>
      <c r="CA8" s="72">
        <v>38187</v>
      </c>
      <c r="CB8" s="72">
        <v>40364</v>
      </c>
      <c r="CC8" s="72">
        <v>37281</v>
      </c>
      <c r="CD8" s="72">
        <v>37285</v>
      </c>
      <c r="CE8" s="72">
        <v>45085</v>
      </c>
      <c r="CF8" s="72">
        <v>44825</v>
      </c>
      <c r="CG8" s="72">
        <v>45494</v>
      </c>
      <c r="CH8" s="72">
        <v>47924</v>
      </c>
      <c r="CI8" s="72">
        <v>48807</v>
      </c>
      <c r="CJ8" s="71">
        <v>53621</v>
      </c>
      <c r="CK8" s="72">
        <v>12599</v>
      </c>
      <c r="CL8" s="72">
        <v>12421</v>
      </c>
      <c r="CM8" s="72">
        <v>13007</v>
      </c>
      <c r="CN8" s="72">
        <v>13842</v>
      </c>
      <c r="CO8" s="72">
        <v>14106</v>
      </c>
      <c r="CP8" s="72">
        <v>11881</v>
      </c>
      <c r="CQ8" s="72">
        <v>12023</v>
      </c>
      <c r="CR8" s="72">
        <v>12309</v>
      </c>
      <c r="CS8" s="72">
        <v>12502</v>
      </c>
      <c r="CT8" s="72">
        <v>12970</v>
      </c>
      <c r="CU8" s="71">
        <v>15586</v>
      </c>
      <c r="CV8" s="72">
        <v>47.2</v>
      </c>
      <c r="CW8" s="72">
        <v>55.4</v>
      </c>
      <c r="CX8" s="72">
        <v>59.6</v>
      </c>
      <c r="CY8" s="72">
        <v>62.6</v>
      </c>
      <c r="CZ8" s="72">
        <v>72.599999999999994</v>
      </c>
      <c r="DA8" s="72">
        <v>58.3</v>
      </c>
      <c r="DB8" s="72">
        <v>59.7</v>
      </c>
      <c r="DC8" s="72">
        <v>59</v>
      </c>
      <c r="DD8" s="72">
        <v>59.4</v>
      </c>
      <c r="DE8" s="72">
        <v>59.9</v>
      </c>
      <c r="DF8" s="72">
        <v>54.6</v>
      </c>
      <c r="DG8" s="72">
        <v>27.9</v>
      </c>
      <c r="DH8" s="72">
        <v>26.2</v>
      </c>
      <c r="DI8" s="72">
        <v>25.7</v>
      </c>
      <c r="DJ8" s="72">
        <v>27.5</v>
      </c>
      <c r="DK8" s="72">
        <v>26.2</v>
      </c>
      <c r="DL8" s="72">
        <v>22</v>
      </c>
      <c r="DM8" s="72">
        <v>20.9</v>
      </c>
      <c r="DN8" s="72">
        <v>20.7</v>
      </c>
      <c r="DO8" s="72">
        <v>20.6</v>
      </c>
      <c r="DP8" s="72">
        <v>20.5</v>
      </c>
      <c r="DQ8" s="72">
        <v>25</v>
      </c>
      <c r="DR8" s="71">
        <v>62.5</v>
      </c>
      <c r="DS8" s="71">
        <v>65.400000000000006</v>
      </c>
      <c r="DT8" s="71">
        <v>68.3</v>
      </c>
      <c r="DU8" s="71">
        <v>72</v>
      </c>
      <c r="DV8" s="71">
        <v>74.7</v>
      </c>
      <c r="DW8" s="71">
        <v>48.1</v>
      </c>
      <c r="DX8" s="71">
        <v>44.7</v>
      </c>
      <c r="DY8" s="71">
        <v>46.9</v>
      </c>
      <c r="DZ8" s="71">
        <v>48.6</v>
      </c>
      <c r="EA8" s="71">
        <v>50.8</v>
      </c>
      <c r="EB8" s="71">
        <v>53.5</v>
      </c>
      <c r="EC8" s="71">
        <v>77.599999999999994</v>
      </c>
      <c r="ED8" s="71">
        <v>80.099999999999994</v>
      </c>
      <c r="EE8" s="71">
        <v>82.2</v>
      </c>
      <c r="EF8" s="71">
        <v>84</v>
      </c>
      <c r="EG8" s="71">
        <v>85.5</v>
      </c>
      <c r="EH8" s="71">
        <v>66.5</v>
      </c>
      <c r="EI8" s="71">
        <v>64.2</v>
      </c>
      <c r="EJ8" s="71">
        <v>67.3</v>
      </c>
      <c r="EK8" s="71">
        <v>70.099999999999994</v>
      </c>
      <c r="EL8" s="71">
        <v>72.599999999999994</v>
      </c>
      <c r="EM8" s="71">
        <v>70</v>
      </c>
      <c r="EN8" s="72">
        <v>22038864</v>
      </c>
      <c r="EO8" s="72">
        <v>22478384</v>
      </c>
      <c r="EP8" s="72">
        <v>22935804</v>
      </c>
      <c r="EQ8" s="72">
        <v>23043124</v>
      </c>
      <c r="ER8" s="72">
        <v>23123852</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2021-02-04T00:53:59Z</dcterms:modified>
</cp:coreProperties>
</file>